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37DD43BB-61EC-4281-ABCB-E9BDBF9C0C41}" xr6:coauthVersionLast="47" xr6:coauthVersionMax="47" xr10:uidLastSave="{00000000-0000-0000-0000-000000000000}"/>
  <bookViews>
    <workbookView showHorizontalScroll="0" showSheetTabs="0" xWindow="-120" yWindow="-120" windowWidth="29040" windowHeight="15840" xr2:uid="{00000000-000D-0000-FFFF-FFFF00000000}"/>
  </bookViews>
  <sheets>
    <sheet name="Önállóan működők" sheetId="3" r:id="rId1"/>
  </sheets>
  <definedNames>
    <definedName name="_xlnm.Print_Area" localSheetId="0">'Önállóan működők'!$A$1:$N$746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5" i="3" l="1"/>
  <c r="J35" i="3" s="1"/>
  <c r="N35" i="3" s="1"/>
  <c r="H40" i="3"/>
  <c r="K571" i="3"/>
  <c r="H571" i="3"/>
  <c r="J571" i="3"/>
  <c r="J570" i="3"/>
  <c r="K36" i="3"/>
  <c r="H14" i="3"/>
  <c r="I14" i="3"/>
  <c r="J14" i="3"/>
  <c r="H740" i="3"/>
  <c r="H742" i="3"/>
  <c r="I739" i="3"/>
  <c r="J739" i="3"/>
  <c r="H731" i="3"/>
  <c r="I731" i="3"/>
  <c r="I735" i="3"/>
  <c r="I740" i="3"/>
  <c r="I742" i="3"/>
  <c r="J731" i="3"/>
  <c r="J735" i="3"/>
  <c r="H702" i="3"/>
  <c r="H723" i="3"/>
  <c r="H726" i="3"/>
  <c r="I702" i="3"/>
  <c r="I723" i="3"/>
  <c r="I726" i="3"/>
  <c r="J702" i="3"/>
  <c r="J723" i="3"/>
  <c r="J726" i="3"/>
  <c r="H686" i="3"/>
  <c r="I686" i="3"/>
  <c r="J686" i="3"/>
  <c r="H678" i="3"/>
  <c r="H682" i="3"/>
  <c r="I678" i="3"/>
  <c r="I682" i="3"/>
  <c r="J678" i="3"/>
  <c r="J682" i="3"/>
  <c r="H649" i="3"/>
  <c r="H670" i="3"/>
  <c r="H673" i="3"/>
  <c r="I649" i="3"/>
  <c r="I670" i="3"/>
  <c r="I673" i="3"/>
  <c r="J649" i="3"/>
  <c r="J670" i="3"/>
  <c r="J673" i="3"/>
  <c r="H633" i="3"/>
  <c r="I633" i="3"/>
  <c r="J633" i="3"/>
  <c r="H625" i="3"/>
  <c r="H629" i="3"/>
  <c r="H634" i="3"/>
  <c r="H636" i="3"/>
  <c r="I625" i="3"/>
  <c r="I629" i="3"/>
  <c r="J625" i="3"/>
  <c r="J629" i="3"/>
  <c r="H596" i="3"/>
  <c r="H617" i="3"/>
  <c r="H620" i="3"/>
  <c r="I596" i="3"/>
  <c r="I617" i="3"/>
  <c r="I620" i="3"/>
  <c r="J596" i="3"/>
  <c r="J617" i="3"/>
  <c r="J620" i="3"/>
  <c r="H579" i="3"/>
  <c r="I579" i="3"/>
  <c r="J579" i="3"/>
  <c r="H575" i="3"/>
  <c r="I571" i="3"/>
  <c r="I575" i="3"/>
  <c r="N571" i="3"/>
  <c r="J575" i="3"/>
  <c r="J580" i="3" s="1"/>
  <c r="H542" i="3"/>
  <c r="H563" i="3"/>
  <c r="H566" i="3"/>
  <c r="H36" i="3" s="1"/>
  <c r="I542" i="3"/>
  <c r="I563" i="3"/>
  <c r="I566" i="3"/>
  <c r="J542" i="3"/>
  <c r="J563" i="3"/>
  <c r="J566" i="3"/>
  <c r="H526" i="3"/>
  <c r="I526" i="3"/>
  <c r="J526" i="3"/>
  <c r="J522" i="3"/>
  <c r="H518" i="3"/>
  <c r="H522" i="3"/>
  <c r="H527" i="3"/>
  <c r="H529" i="3"/>
  <c r="I518" i="3"/>
  <c r="I522" i="3"/>
  <c r="J518" i="3"/>
  <c r="J510" i="3"/>
  <c r="J513" i="3"/>
  <c r="H489" i="3"/>
  <c r="H510" i="3"/>
  <c r="H513" i="3"/>
  <c r="I489" i="3"/>
  <c r="I510" i="3"/>
  <c r="I513" i="3"/>
  <c r="J489" i="3"/>
  <c r="H473" i="3"/>
  <c r="I473" i="3"/>
  <c r="J473" i="3"/>
  <c r="H465" i="3"/>
  <c r="H469" i="3"/>
  <c r="I465" i="3"/>
  <c r="I469" i="3"/>
  <c r="J465" i="3"/>
  <c r="J469" i="3"/>
  <c r="H436" i="3"/>
  <c r="H457" i="3"/>
  <c r="H460" i="3"/>
  <c r="I436" i="3"/>
  <c r="I457" i="3"/>
  <c r="I460" i="3"/>
  <c r="J436" i="3"/>
  <c r="J457" i="3"/>
  <c r="J460" i="3"/>
  <c r="H420" i="3"/>
  <c r="I420" i="3"/>
  <c r="J420" i="3"/>
  <c r="H412" i="3"/>
  <c r="I412" i="3"/>
  <c r="I416" i="3"/>
  <c r="I421" i="3"/>
  <c r="I423" i="3"/>
  <c r="J412" i="3"/>
  <c r="J416" i="3"/>
  <c r="H383" i="3"/>
  <c r="H404" i="3"/>
  <c r="H407" i="3"/>
  <c r="I383" i="3"/>
  <c r="I404" i="3"/>
  <c r="I407" i="3"/>
  <c r="J383" i="3"/>
  <c r="J404" i="3"/>
  <c r="J407" i="3"/>
  <c r="H367" i="3"/>
  <c r="I367" i="3"/>
  <c r="J367" i="3"/>
  <c r="H359" i="3"/>
  <c r="H363" i="3"/>
  <c r="H368" i="3"/>
  <c r="H370" i="3"/>
  <c r="I359" i="3"/>
  <c r="I363" i="3"/>
  <c r="J359" i="3"/>
  <c r="J363" i="3"/>
  <c r="H330" i="3"/>
  <c r="H351" i="3"/>
  <c r="H354" i="3"/>
  <c r="I330" i="3"/>
  <c r="I351" i="3"/>
  <c r="I354" i="3"/>
  <c r="J330" i="3"/>
  <c r="J351" i="3"/>
  <c r="J354" i="3"/>
  <c r="H314" i="3"/>
  <c r="I314" i="3"/>
  <c r="J314" i="3"/>
  <c r="H306" i="3"/>
  <c r="H310" i="3"/>
  <c r="H315" i="3"/>
  <c r="H317" i="3"/>
  <c r="I306" i="3"/>
  <c r="I310" i="3"/>
  <c r="J306" i="3"/>
  <c r="J310" i="3"/>
  <c r="H277" i="3"/>
  <c r="H298" i="3"/>
  <c r="H301" i="3"/>
  <c r="I24" i="3"/>
  <c r="H17" i="3"/>
  <c r="I17" i="3"/>
  <c r="J17" i="3"/>
  <c r="H18" i="3"/>
  <c r="I18" i="3"/>
  <c r="J18" i="3"/>
  <c r="H22" i="3"/>
  <c r="I22" i="3"/>
  <c r="J22" i="3"/>
  <c r="H24" i="3"/>
  <c r="J24" i="3"/>
  <c r="H31" i="3"/>
  <c r="I31" i="3"/>
  <c r="J31" i="3"/>
  <c r="H30" i="3"/>
  <c r="I30" i="3"/>
  <c r="J30" i="3"/>
  <c r="H29" i="3"/>
  <c r="I29" i="3"/>
  <c r="J29" i="3"/>
  <c r="H28" i="3"/>
  <c r="I28" i="3"/>
  <c r="J28" i="3"/>
  <c r="H27" i="3"/>
  <c r="I27" i="3"/>
  <c r="J27" i="3"/>
  <c r="H26" i="3"/>
  <c r="I26" i="3"/>
  <c r="J26" i="3"/>
  <c r="H32" i="3"/>
  <c r="I32" i="3"/>
  <c r="J32" i="3"/>
  <c r="H53" i="3"/>
  <c r="I53" i="3"/>
  <c r="J53" i="3"/>
  <c r="H51" i="3"/>
  <c r="I51" i="3"/>
  <c r="J51" i="3"/>
  <c r="H48" i="3"/>
  <c r="I48" i="3"/>
  <c r="J48" i="3"/>
  <c r="H47" i="3"/>
  <c r="I47" i="3"/>
  <c r="J47" i="3"/>
  <c r="H46" i="3"/>
  <c r="I46" i="3"/>
  <c r="J46" i="3"/>
  <c r="H44" i="3"/>
  <c r="I44" i="3"/>
  <c r="J44" i="3"/>
  <c r="H42" i="3"/>
  <c r="I42" i="3"/>
  <c r="J42" i="3"/>
  <c r="I40" i="3"/>
  <c r="J40" i="3"/>
  <c r="N40" i="3" s="1"/>
  <c r="H39" i="3"/>
  <c r="I39" i="3"/>
  <c r="J39" i="3"/>
  <c r="H35" i="3"/>
  <c r="I35" i="3"/>
  <c r="H34" i="3"/>
  <c r="I34" i="3"/>
  <c r="J34" i="3"/>
  <c r="H23" i="3"/>
  <c r="H21" i="3"/>
  <c r="I21" i="3"/>
  <c r="J21" i="3"/>
  <c r="H20" i="3"/>
  <c r="I20" i="3"/>
  <c r="J20" i="3"/>
  <c r="H19" i="3"/>
  <c r="I19" i="3"/>
  <c r="J19" i="3"/>
  <c r="H16" i="3"/>
  <c r="I16" i="3"/>
  <c r="J16" i="3"/>
  <c r="H15" i="3"/>
  <c r="I15" i="3"/>
  <c r="J15" i="3"/>
  <c r="H9" i="3"/>
  <c r="I9" i="3"/>
  <c r="J9" i="3"/>
  <c r="H261" i="3"/>
  <c r="I261" i="3"/>
  <c r="J261" i="3"/>
  <c r="H253" i="3"/>
  <c r="H257" i="3"/>
  <c r="H262" i="3"/>
  <c r="H264" i="3"/>
  <c r="I253" i="3"/>
  <c r="I257" i="3"/>
  <c r="J253" i="3"/>
  <c r="J257" i="3"/>
  <c r="I245" i="3"/>
  <c r="I248" i="3"/>
  <c r="H224" i="3"/>
  <c r="H245" i="3"/>
  <c r="H248" i="3"/>
  <c r="I224" i="3"/>
  <c r="J224" i="3"/>
  <c r="H208" i="3"/>
  <c r="I208" i="3"/>
  <c r="J208" i="3"/>
  <c r="H200" i="3"/>
  <c r="H204" i="3"/>
  <c r="I200" i="3"/>
  <c r="I204" i="3"/>
  <c r="J200" i="3"/>
  <c r="J204" i="3"/>
  <c r="H171" i="3"/>
  <c r="H192" i="3"/>
  <c r="H195" i="3"/>
  <c r="I171" i="3"/>
  <c r="I192" i="3"/>
  <c r="I195" i="3"/>
  <c r="J171" i="3"/>
  <c r="J192" i="3"/>
  <c r="H155" i="3"/>
  <c r="I155" i="3"/>
  <c r="J155" i="3"/>
  <c r="H147" i="3"/>
  <c r="H151" i="3"/>
  <c r="H156" i="3"/>
  <c r="H158" i="3"/>
  <c r="I147" i="3"/>
  <c r="I151" i="3"/>
  <c r="I156" i="3"/>
  <c r="I158" i="3"/>
  <c r="J147" i="3"/>
  <c r="J151" i="3"/>
  <c r="J139" i="3"/>
  <c r="J142" i="3"/>
  <c r="H118" i="3"/>
  <c r="H139" i="3"/>
  <c r="H142" i="3"/>
  <c r="I118" i="3"/>
  <c r="I139" i="3"/>
  <c r="I142" i="3"/>
  <c r="J118" i="3"/>
  <c r="H86" i="3"/>
  <c r="H89" i="3"/>
  <c r="I86" i="3"/>
  <c r="I89" i="3"/>
  <c r="J86" i="3"/>
  <c r="J89" i="3"/>
  <c r="H94" i="3"/>
  <c r="H98" i="3"/>
  <c r="H103" i="3"/>
  <c r="H105" i="3"/>
  <c r="I94" i="3"/>
  <c r="I98" i="3"/>
  <c r="I103" i="3"/>
  <c r="I105" i="3"/>
  <c r="J94" i="3"/>
  <c r="J98" i="3"/>
  <c r="J103" i="3"/>
  <c r="J105" i="3"/>
  <c r="N569" i="3"/>
  <c r="K489" i="3"/>
  <c r="K9" i="3"/>
  <c r="L9" i="3"/>
  <c r="K10" i="3"/>
  <c r="L10" i="3"/>
  <c r="K11" i="3"/>
  <c r="L11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4" i="3"/>
  <c r="L34" i="3"/>
  <c r="K35" i="3"/>
  <c r="L35" i="3"/>
  <c r="K39" i="3"/>
  <c r="L39" i="3"/>
  <c r="K40" i="3"/>
  <c r="L40" i="3"/>
  <c r="K42" i="3"/>
  <c r="L42" i="3"/>
  <c r="K43" i="3"/>
  <c r="L43" i="3"/>
  <c r="K44" i="3"/>
  <c r="L44" i="3"/>
  <c r="K46" i="3"/>
  <c r="L46" i="3"/>
  <c r="K47" i="3"/>
  <c r="L47" i="3"/>
  <c r="K48" i="3"/>
  <c r="L48" i="3"/>
  <c r="K51" i="3"/>
  <c r="L51" i="3"/>
  <c r="K53" i="3"/>
  <c r="L53" i="3"/>
  <c r="M62" i="3"/>
  <c r="M63" i="3"/>
  <c r="M64" i="3"/>
  <c r="K65" i="3"/>
  <c r="L65" i="3"/>
  <c r="M66" i="3"/>
  <c r="M67" i="3"/>
  <c r="M68" i="3"/>
  <c r="M69" i="3"/>
  <c r="M70" i="3"/>
  <c r="M71" i="3"/>
  <c r="M72" i="3"/>
  <c r="M73" i="3"/>
  <c r="M74" i="3"/>
  <c r="N74" i="3"/>
  <c r="M75" i="3"/>
  <c r="M76" i="3"/>
  <c r="N76" i="3"/>
  <c r="K77" i="3"/>
  <c r="L77" i="3"/>
  <c r="L86" i="3"/>
  <c r="L89" i="3"/>
  <c r="M78" i="3"/>
  <c r="M79" i="3"/>
  <c r="M80" i="3"/>
  <c r="M81" i="3"/>
  <c r="M82" i="3"/>
  <c r="M83" i="3"/>
  <c r="M84" i="3"/>
  <c r="M85" i="3"/>
  <c r="M87" i="3"/>
  <c r="N87" i="3"/>
  <c r="M88" i="3"/>
  <c r="N88" i="3"/>
  <c r="M92" i="3"/>
  <c r="M93" i="3"/>
  <c r="N93" i="3"/>
  <c r="K94" i="3"/>
  <c r="K98" i="3"/>
  <c r="L94" i="3"/>
  <c r="L98" i="3"/>
  <c r="M95" i="3"/>
  <c r="M96" i="3"/>
  <c r="M97" i="3"/>
  <c r="M99" i="3"/>
  <c r="M100" i="3"/>
  <c r="M101" i="3"/>
  <c r="K102" i="3"/>
  <c r="K103" i="3"/>
  <c r="K105" i="3"/>
  <c r="L102" i="3"/>
  <c r="M104" i="3"/>
  <c r="M106" i="3"/>
  <c r="N106" i="3"/>
  <c r="M115" i="3"/>
  <c r="M116" i="3"/>
  <c r="M117" i="3"/>
  <c r="K118" i="3"/>
  <c r="L118" i="3"/>
  <c r="M119" i="3"/>
  <c r="M120" i="3"/>
  <c r="M121" i="3"/>
  <c r="M122" i="3"/>
  <c r="M123" i="3"/>
  <c r="M124" i="3"/>
  <c r="M125" i="3"/>
  <c r="M126" i="3"/>
  <c r="M127" i="3"/>
  <c r="N127" i="3"/>
  <c r="M128" i="3"/>
  <c r="M129" i="3"/>
  <c r="N129" i="3"/>
  <c r="K130" i="3"/>
  <c r="L130" i="3"/>
  <c r="M131" i="3"/>
  <c r="M132" i="3"/>
  <c r="M133" i="3"/>
  <c r="M134" i="3"/>
  <c r="M135" i="3"/>
  <c r="M136" i="3"/>
  <c r="M137" i="3"/>
  <c r="M138" i="3"/>
  <c r="M140" i="3"/>
  <c r="N140" i="3"/>
  <c r="M141" i="3"/>
  <c r="M145" i="3"/>
  <c r="N145" i="3"/>
  <c r="M146" i="3"/>
  <c r="N146" i="3"/>
  <c r="K147" i="3"/>
  <c r="K151" i="3"/>
  <c r="L147" i="3"/>
  <c r="L151" i="3"/>
  <c r="M148" i="3"/>
  <c r="N148" i="3"/>
  <c r="M149" i="3"/>
  <c r="M150" i="3"/>
  <c r="M152" i="3"/>
  <c r="M153" i="3"/>
  <c r="M154" i="3"/>
  <c r="K155" i="3"/>
  <c r="L155" i="3"/>
  <c r="M157" i="3"/>
  <c r="M159" i="3"/>
  <c r="N159" i="3"/>
  <c r="M168" i="3"/>
  <c r="M169" i="3"/>
  <c r="M170" i="3"/>
  <c r="K171" i="3"/>
  <c r="L171" i="3"/>
  <c r="M172" i="3"/>
  <c r="M173" i="3"/>
  <c r="M174" i="3"/>
  <c r="M175" i="3"/>
  <c r="M176" i="3"/>
  <c r="M177" i="3"/>
  <c r="M178" i="3"/>
  <c r="M179" i="3"/>
  <c r="M180" i="3"/>
  <c r="N180" i="3"/>
  <c r="M181" i="3"/>
  <c r="M182" i="3"/>
  <c r="N182" i="3"/>
  <c r="K183" i="3"/>
  <c r="L183" i="3"/>
  <c r="M184" i="3"/>
  <c r="M185" i="3"/>
  <c r="M186" i="3"/>
  <c r="M187" i="3"/>
  <c r="M188" i="3"/>
  <c r="M189" i="3"/>
  <c r="M190" i="3"/>
  <c r="M191" i="3"/>
  <c r="M193" i="3"/>
  <c r="M194" i="3"/>
  <c r="N194" i="3"/>
  <c r="M198" i="3"/>
  <c r="M199" i="3"/>
  <c r="K200" i="3"/>
  <c r="K204" i="3"/>
  <c r="L200" i="3"/>
  <c r="M201" i="3"/>
  <c r="N201" i="3"/>
  <c r="M202" i="3"/>
  <c r="M203" i="3"/>
  <c r="M205" i="3"/>
  <c r="M206" i="3"/>
  <c r="M207" i="3"/>
  <c r="K208" i="3"/>
  <c r="L208" i="3"/>
  <c r="M210" i="3"/>
  <c r="M212" i="3"/>
  <c r="N212" i="3"/>
  <c r="M221" i="3"/>
  <c r="M222" i="3"/>
  <c r="M223" i="3"/>
  <c r="K224" i="3"/>
  <c r="L224" i="3"/>
  <c r="M225" i="3"/>
  <c r="M226" i="3"/>
  <c r="M227" i="3"/>
  <c r="M228" i="3"/>
  <c r="M229" i="3"/>
  <c r="M230" i="3"/>
  <c r="M231" i="3"/>
  <c r="M232" i="3"/>
  <c r="M233" i="3"/>
  <c r="N233" i="3"/>
  <c r="M234" i="3"/>
  <c r="M235" i="3"/>
  <c r="N235" i="3"/>
  <c r="K236" i="3"/>
  <c r="L236" i="3"/>
  <c r="M237" i="3"/>
  <c r="M238" i="3"/>
  <c r="M239" i="3"/>
  <c r="M240" i="3"/>
  <c r="M241" i="3"/>
  <c r="M242" i="3"/>
  <c r="M243" i="3"/>
  <c r="M244" i="3"/>
  <c r="M246" i="3"/>
  <c r="N246" i="3"/>
  <c r="M247" i="3"/>
  <c r="N247" i="3"/>
  <c r="M251" i="3"/>
  <c r="N251" i="3"/>
  <c r="M252" i="3"/>
  <c r="K253" i="3"/>
  <c r="L253" i="3"/>
  <c r="L257" i="3"/>
  <c r="M254" i="3"/>
  <c r="N254" i="3"/>
  <c r="M255" i="3"/>
  <c r="M256" i="3"/>
  <c r="K257" i="3"/>
  <c r="M258" i="3"/>
  <c r="N258" i="3"/>
  <c r="M259" i="3"/>
  <c r="M260" i="3"/>
  <c r="K261" i="3"/>
  <c r="L261" i="3"/>
  <c r="M263" i="3"/>
  <c r="M265" i="3"/>
  <c r="N265" i="3"/>
  <c r="M274" i="3"/>
  <c r="M275" i="3"/>
  <c r="M276" i="3"/>
  <c r="M278" i="3"/>
  <c r="M279" i="3"/>
  <c r="M280" i="3"/>
  <c r="M281" i="3"/>
  <c r="M282" i="3"/>
  <c r="M283" i="3"/>
  <c r="M284" i="3"/>
  <c r="M285" i="3"/>
  <c r="M286" i="3"/>
  <c r="N286" i="3"/>
  <c r="M287" i="3"/>
  <c r="K289" i="3"/>
  <c r="L289" i="3"/>
  <c r="M290" i="3"/>
  <c r="M291" i="3"/>
  <c r="M292" i="3"/>
  <c r="M293" i="3"/>
  <c r="M294" i="3"/>
  <c r="M295" i="3"/>
  <c r="M296" i="3"/>
  <c r="M297" i="3"/>
  <c r="M299" i="3"/>
  <c r="N299" i="3"/>
  <c r="M300" i="3"/>
  <c r="N300" i="3"/>
  <c r="M304" i="3"/>
  <c r="M305" i="3"/>
  <c r="K306" i="3"/>
  <c r="K310" i="3"/>
  <c r="L306" i="3"/>
  <c r="L310" i="3"/>
  <c r="M307" i="3"/>
  <c r="N307" i="3"/>
  <c r="M308" i="3"/>
  <c r="M309" i="3"/>
  <c r="M311" i="3"/>
  <c r="M312" i="3"/>
  <c r="M313" i="3"/>
  <c r="K314" i="3"/>
  <c r="L314" i="3"/>
  <c r="M316" i="3"/>
  <c r="M318" i="3"/>
  <c r="N318" i="3"/>
  <c r="M327" i="3"/>
  <c r="M328" i="3"/>
  <c r="M329" i="3"/>
  <c r="K330" i="3"/>
  <c r="L330" i="3"/>
  <c r="M331" i="3"/>
  <c r="M332" i="3"/>
  <c r="M333" i="3"/>
  <c r="M334" i="3"/>
  <c r="M335" i="3"/>
  <c r="M336" i="3"/>
  <c r="M337" i="3"/>
  <c r="M338" i="3"/>
  <c r="M339" i="3"/>
  <c r="N339" i="3"/>
  <c r="M340" i="3"/>
  <c r="M341" i="3"/>
  <c r="N341" i="3"/>
  <c r="K342" i="3"/>
  <c r="L342" i="3"/>
  <c r="M343" i="3"/>
  <c r="M344" i="3"/>
  <c r="M345" i="3"/>
  <c r="M346" i="3"/>
  <c r="M347" i="3"/>
  <c r="M348" i="3"/>
  <c r="M349" i="3"/>
  <c r="M350" i="3"/>
  <c r="M352" i="3"/>
  <c r="N352" i="3"/>
  <c r="M353" i="3"/>
  <c r="N353" i="3"/>
  <c r="M357" i="3"/>
  <c r="M358" i="3"/>
  <c r="K359" i="3"/>
  <c r="K363" i="3"/>
  <c r="K368" i="3"/>
  <c r="K370" i="3"/>
  <c r="L359" i="3"/>
  <c r="L363" i="3"/>
  <c r="M360" i="3"/>
  <c r="N360" i="3"/>
  <c r="M361" i="3"/>
  <c r="M362" i="3"/>
  <c r="M364" i="3"/>
  <c r="M365" i="3"/>
  <c r="M366" i="3"/>
  <c r="K367" i="3"/>
  <c r="L367" i="3"/>
  <c r="M369" i="3"/>
  <c r="M371" i="3"/>
  <c r="N371" i="3"/>
  <c r="M380" i="3"/>
  <c r="M381" i="3"/>
  <c r="M382" i="3"/>
  <c r="K383" i="3"/>
  <c r="L383" i="3"/>
  <c r="M384" i="3"/>
  <c r="M385" i="3"/>
  <c r="M386" i="3"/>
  <c r="M383" i="3"/>
  <c r="N383" i="3"/>
  <c r="M387" i="3"/>
  <c r="M388" i="3"/>
  <c r="M389" i="3"/>
  <c r="M390" i="3"/>
  <c r="M391" i="3"/>
  <c r="M392" i="3"/>
  <c r="N392" i="3"/>
  <c r="M393" i="3"/>
  <c r="M394" i="3"/>
  <c r="N394" i="3"/>
  <c r="K395" i="3"/>
  <c r="L395" i="3"/>
  <c r="M396" i="3"/>
  <c r="M397" i="3"/>
  <c r="M398" i="3"/>
  <c r="M399" i="3"/>
  <c r="M400" i="3"/>
  <c r="M401" i="3"/>
  <c r="M402" i="3"/>
  <c r="M403" i="3"/>
  <c r="M405" i="3"/>
  <c r="N405" i="3"/>
  <c r="M406" i="3"/>
  <c r="M410" i="3"/>
  <c r="N410" i="3"/>
  <c r="M411" i="3"/>
  <c r="K412" i="3"/>
  <c r="K416" i="3"/>
  <c r="L412" i="3"/>
  <c r="M413" i="3"/>
  <c r="N413" i="3"/>
  <c r="M414" i="3"/>
  <c r="M415" i="3"/>
  <c r="L416" i="3"/>
  <c r="M417" i="3"/>
  <c r="M418" i="3"/>
  <c r="M419" i="3"/>
  <c r="K420" i="3"/>
  <c r="L420" i="3"/>
  <c r="M422" i="3"/>
  <c r="M424" i="3"/>
  <c r="M433" i="3"/>
  <c r="M434" i="3"/>
  <c r="M435" i="3"/>
  <c r="K436" i="3"/>
  <c r="L436" i="3"/>
  <c r="M437" i="3"/>
  <c r="M438" i="3"/>
  <c r="M439" i="3"/>
  <c r="M440" i="3"/>
  <c r="M441" i="3"/>
  <c r="M442" i="3"/>
  <c r="M443" i="3"/>
  <c r="M444" i="3"/>
  <c r="M445" i="3"/>
  <c r="N445" i="3"/>
  <c r="M446" i="3"/>
  <c r="M447" i="3"/>
  <c r="N447" i="3"/>
  <c r="K448" i="3"/>
  <c r="K457" i="3"/>
  <c r="K460" i="3"/>
  <c r="L448" i="3"/>
  <c r="M449" i="3"/>
  <c r="M450" i="3"/>
  <c r="M451" i="3"/>
  <c r="M452" i="3"/>
  <c r="M453" i="3"/>
  <c r="M454" i="3"/>
  <c r="M455" i="3"/>
  <c r="M456" i="3"/>
  <c r="M458" i="3"/>
  <c r="N458" i="3"/>
  <c r="M459" i="3"/>
  <c r="M463" i="3"/>
  <c r="N463" i="3"/>
  <c r="M464" i="3"/>
  <c r="N464" i="3"/>
  <c r="K465" i="3"/>
  <c r="K469" i="3"/>
  <c r="L465" i="3"/>
  <c r="L469" i="3"/>
  <c r="M466" i="3"/>
  <c r="N466" i="3"/>
  <c r="M467" i="3"/>
  <c r="M468" i="3"/>
  <c r="M470" i="3"/>
  <c r="N470" i="3"/>
  <c r="M471" i="3"/>
  <c r="M472" i="3"/>
  <c r="M473" i="3"/>
  <c r="N473" i="3"/>
  <c r="K473" i="3"/>
  <c r="L473" i="3"/>
  <c r="M475" i="3"/>
  <c r="M477" i="3"/>
  <c r="N477" i="3"/>
  <c r="M486" i="3"/>
  <c r="M487" i="3"/>
  <c r="M488" i="3"/>
  <c r="L489" i="3"/>
  <c r="M490" i="3"/>
  <c r="M491" i="3"/>
  <c r="M492" i="3"/>
  <c r="M493" i="3"/>
  <c r="M494" i="3"/>
  <c r="M495" i="3"/>
  <c r="M496" i="3"/>
  <c r="M497" i="3"/>
  <c r="M498" i="3"/>
  <c r="N498" i="3"/>
  <c r="M499" i="3"/>
  <c r="M500" i="3"/>
  <c r="N500" i="3"/>
  <c r="K501" i="3"/>
  <c r="L501" i="3"/>
  <c r="M502" i="3"/>
  <c r="M503" i="3"/>
  <c r="M504" i="3"/>
  <c r="M505" i="3"/>
  <c r="M506" i="3"/>
  <c r="M507" i="3"/>
  <c r="M508" i="3"/>
  <c r="M509" i="3"/>
  <c r="M511" i="3"/>
  <c r="N511" i="3"/>
  <c r="M512" i="3"/>
  <c r="N512" i="3"/>
  <c r="M516" i="3"/>
  <c r="N516" i="3"/>
  <c r="M517" i="3"/>
  <c r="N517" i="3"/>
  <c r="K518" i="3"/>
  <c r="K522" i="3"/>
  <c r="K527" i="3"/>
  <c r="K529" i="3"/>
  <c r="L518" i="3"/>
  <c r="M519" i="3"/>
  <c r="N519" i="3"/>
  <c r="M520" i="3"/>
  <c r="M521" i="3"/>
  <c r="L522" i="3"/>
  <c r="M523" i="3"/>
  <c r="M524" i="3"/>
  <c r="M525" i="3"/>
  <c r="K526" i="3"/>
  <c r="L526" i="3"/>
  <c r="L527" i="3"/>
  <c r="L529" i="3"/>
  <c r="M528" i="3"/>
  <c r="M530" i="3"/>
  <c r="N530" i="3"/>
  <c r="M539" i="3"/>
  <c r="M540" i="3"/>
  <c r="M541" i="3"/>
  <c r="K542" i="3"/>
  <c r="L542" i="3"/>
  <c r="M543" i="3"/>
  <c r="M544" i="3"/>
  <c r="M545" i="3"/>
  <c r="M546" i="3"/>
  <c r="M547" i="3"/>
  <c r="M548" i="3"/>
  <c r="M549" i="3"/>
  <c r="M550" i="3"/>
  <c r="M551" i="3"/>
  <c r="N551" i="3"/>
  <c r="M552" i="3"/>
  <c r="M553" i="3"/>
  <c r="N553" i="3"/>
  <c r="K554" i="3"/>
  <c r="L554" i="3"/>
  <c r="M555" i="3"/>
  <c r="M556" i="3"/>
  <c r="M557" i="3"/>
  <c r="M558" i="3"/>
  <c r="M559" i="3"/>
  <c r="M560" i="3"/>
  <c r="M561" i="3"/>
  <c r="M562" i="3"/>
  <c r="M564" i="3"/>
  <c r="N564" i="3"/>
  <c r="K575" i="3"/>
  <c r="L571" i="3"/>
  <c r="L575" i="3"/>
  <c r="M571" i="3"/>
  <c r="M573" i="3"/>
  <c r="M574" i="3"/>
  <c r="M577" i="3"/>
  <c r="M578" i="3"/>
  <c r="M579" i="3"/>
  <c r="N579" i="3"/>
  <c r="K579" i="3"/>
  <c r="L579" i="3"/>
  <c r="M581" i="3"/>
  <c r="M583" i="3"/>
  <c r="N583" i="3"/>
  <c r="M593" i="3"/>
  <c r="M594" i="3"/>
  <c r="M595" i="3"/>
  <c r="K596" i="3"/>
  <c r="L596" i="3"/>
  <c r="M597" i="3"/>
  <c r="M598" i="3"/>
  <c r="M599" i="3"/>
  <c r="N599" i="3"/>
  <c r="M600" i="3"/>
  <c r="M601" i="3"/>
  <c r="M602" i="3"/>
  <c r="M603" i="3"/>
  <c r="M604" i="3"/>
  <c r="M605" i="3"/>
  <c r="N605" i="3"/>
  <c r="M606" i="3"/>
  <c r="M607" i="3"/>
  <c r="N607" i="3"/>
  <c r="K608" i="3"/>
  <c r="L608" i="3"/>
  <c r="M609" i="3"/>
  <c r="M610" i="3"/>
  <c r="M611" i="3"/>
  <c r="M612" i="3"/>
  <c r="M613" i="3"/>
  <c r="M614" i="3"/>
  <c r="M615" i="3"/>
  <c r="M616" i="3"/>
  <c r="M618" i="3"/>
  <c r="N618" i="3"/>
  <c r="M619" i="3"/>
  <c r="N619" i="3"/>
  <c r="M624" i="3"/>
  <c r="K625" i="3"/>
  <c r="K629" i="3"/>
  <c r="K634" i="3"/>
  <c r="L625" i="3"/>
  <c r="L629" i="3"/>
  <c r="M625" i="3"/>
  <c r="M626" i="3"/>
  <c r="M627" i="3"/>
  <c r="M628" i="3"/>
  <c r="M630" i="3"/>
  <c r="N630" i="3"/>
  <c r="M631" i="3"/>
  <c r="M632" i="3"/>
  <c r="K633" i="3"/>
  <c r="L633" i="3"/>
  <c r="M635" i="3"/>
  <c r="M637" i="3"/>
  <c r="N637" i="3"/>
  <c r="M646" i="3"/>
  <c r="M647" i="3"/>
  <c r="M648" i="3"/>
  <c r="K649" i="3"/>
  <c r="L649" i="3"/>
  <c r="L670" i="3"/>
  <c r="L673" i="3"/>
  <c r="M650" i="3"/>
  <c r="M651" i="3"/>
  <c r="N651" i="3"/>
  <c r="M652" i="3"/>
  <c r="N652" i="3"/>
  <c r="M653" i="3"/>
  <c r="M654" i="3"/>
  <c r="M655" i="3"/>
  <c r="M656" i="3"/>
  <c r="N656" i="3"/>
  <c r="M657" i="3"/>
  <c r="M658" i="3"/>
  <c r="N658" i="3"/>
  <c r="M659" i="3"/>
  <c r="M660" i="3"/>
  <c r="N660" i="3"/>
  <c r="K661" i="3"/>
  <c r="L661" i="3"/>
  <c r="M662" i="3"/>
  <c r="M663" i="3"/>
  <c r="M664" i="3"/>
  <c r="M665" i="3"/>
  <c r="M666" i="3"/>
  <c r="M667" i="3"/>
  <c r="M668" i="3"/>
  <c r="M669" i="3"/>
  <c r="M671" i="3"/>
  <c r="N671" i="3"/>
  <c r="M672" i="3"/>
  <c r="M676" i="3"/>
  <c r="N676" i="3"/>
  <c r="M677" i="3"/>
  <c r="K678" i="3"/>
  <c r="K682" i="3"/>
  <c r="L678" i="3"/>
  <c r="L682" i="3"/>
  <c r="M679" i="3"/>
  <c r="N679" i="3"/>
  <c r="M680" i="3"/>
  <c r="M681" i="3"/>
  <c r="M683" i="3"/>
  <c r="N683" i="3"/>
  <c r="M684" i="3"/>
  <c r="M685" i="3"/>
  <c r="K686" i="3"/>
  <c r="L686" i="3"/>
  <c r="M688" i="3"/>
  <c r="M690" i="3"/>
  <c r="N690" i="3"/>
  <c r="M699" i="3"/>
  <c r="M700" i="3"/>
  <c r="M701" i="3"/>
  <c r="K702" i="3"/>
  <c r="L702" i="3"/>
  <c r="M703" i="3"/>
  <c r="M704" i="3"/>
  <c r="M705" i="3"/>
  <c r="N705" i="3"/>
  <c r="M706" i="3"/>
  <c r="N706" i="3"/>
  <c r="M707" i="3"/>
  <c r="M708" i="3"/>
  <c r="M709" i="3"/>
  <c r="M710" i="3"/>
  <c r="M711" i="3"/>
  <c r="N711" i="3"/>
  <c r="M712" i="3"/>
  <c r="M713" i="3"/>
  <c r="N713" i="3"/>
  <c r="K714" i="3"/>
  <c r="L714" i="3"/>
  <c r="M715" i="3"/>
  <c r="M716" i="3"/>
  <c r="M717" i="3"/>
  <c r="M718" i="3"/>
  <c r="M719" i="3"/>
  <c r="M720" i="3"/>
  <c r="M721" i="3"/>
  <c r="M722" i="3"/>
  <c r="M724" i="3"/>
  <c r="M725" i="3"/>
  <c r="N725" i="3"/>
  <c r="M727" i="3"/>
  <c r="M728" i="3"/>
  <c r="M729" i="3"/>
  <c r="M730" i="3"/>
  <c r="N730" i="3"/>
  <c r="K731" i="3"/>
  <c r="K735" i="3"/>
  <c r="L731" i="3"/>
  <c r="L735" i="3"/>
  <c r="M732" i="3"/>
  <c r="N732" i="3"/>
  <c r="M733" i="3"/>
  <c r="M734" i="3"/>
  <c r="M736" i="3"/>
  <c r="M737" i="3"/>
  <c r="M738" i="3"/>
  <c r="K739" i="3"/>
  <c r="L739" i="3"/>
  <c r="M741" i="3"/>
  <c r="M743" i="3"/>
  <c r="N724" i="3"/>
  <c r="N681" i="3"/>
  <c r="N672" i="3"/>
  <c r="N626" i="3"/>
  <c r="N624" i="3"/>
  <c r="N623" i="3"/>
  <c r="N572" i="3"/>
  <c r="N570" i="3"/>
  <c r="N565" i="3"/>
  <c r="N523" i="3"/>
  <c r="N459" i="3"/>
  <c r="N424" i="3"/>
  <c r="N406" i="3"/>
  <c r="N305" i="3"/>
  <c r="N205" i="3"/>
  <c r="N199" i="3"/>
  <c r="N198" i="3"/>
  <c r="N141" i="3"/>
  <c r="N95" i="3"/>
  <c r="B9" i="3"/>
  <c r="C9" i="3"/>
  <c r="E9" i="3"/>
  <c r="F9" i="3"/>
  <c r="B10" i="3"/>
  <c r="C10" i="3"/>
  <c r="E10" i="3"/>
  <c r="F10" i="3"/>
  <c r="B11" i="3"/>
  <c r="C11" i="3"/>
  <c r="E11" i="3"/>
  <c r="F11" i="3"/>
  <c r="B14" i="3"/>
  <c r="C14" i="3"/>
  <c r="E14" i="3"/>
  <c r="F14" i="3"/>
  <c r="B15" i="3"/>
  <c r="C15" i="3"/>
  <c r="E15" i="3"/>
  <c r="F15" i="3"/>
  <c r="B16" i="3"/>
  <c r="C16" i="3"/>
  <c r="E16" i="3"/>
  <c r="F16" i="3"/>
  <c r="B17" i="3"/>
  <c r="C17" i="3"/>
  <c r="E17" i="3"/>
  <c r="F17" i="3"/>
  <c r="B18" i="3"/>
  <c r="C18" i="3"/>
  <c r="E18" i="3"/>
  <c r="F18" i="3"/>
  <c r="B19" i="3"/>
  <c r="C19" i="3"/>
  <c r="E19" i="3"/>
  <c r="F19" i="3"/>
  <c r="B20" i="3"/>
  <c r="C20" i="3"/>
  <c r="E20" i="3"/>
  <c r="F20" i="3"/>
  <c r="B21" i="3"/>
  <c r="C21" i="3"/>
  <c r="E21" i="3"/>
  <c r="F21" i="3"/>
  <c r="B22" i="3"/>
  <c r="C22" i="3"/>
  <c r="E22" i="3"/>
  <c r="F22" i="3"/>
  <c r="B23" i="3"/>
  <c r="C23" i="3"/>
  <c r="E23" i="3"/>
  <c r="F23" i="3"/>
  <c r="B26" i="3"/>
  <c r="C26" i="3"/>
  <c r="E26" i="3"/>
  <c r="F26" i="3"/>
  <c r="B27" i="3"/>
  <c r="C27" i="3"/>
  <c r="E27" i="3"/>
  <c r="F27" i="3"/>
  <c r="B28" i="3"/>
  <c r="C28" i="3"/>
  <c r="E28" i="3"/>
  <c r="F28" i="3"/>
  <c r="B29" i="3"/>
  <c r="C29" i="3"/>
  <c r="E29" i="3"/>
  <c r="F29" i="3"/>
  <c r="B30" i="3"/>
  <c r="C30" i="3"/>
  <c r="E30" i="3"/>
  <c r="F30" i="3"/>
  <c r="B31" i="3"/>
  <c r="C31" i="3"/>
  <c r="E31" i="3"/>
  <c r="F31" i="3"/>
  <c r="B32" i="3"/>
  <c r="C32" i="3"/>
  <c r="E32" i="3"/>
  <c r="F32" i="3"/>
  <c r="B34" i="3"/>
  <c r="C34" i="3"/>
  <c r="E34" i="3"/>
  <c r="F34" i="3"/>
  <c r="B35" i="3"/>
  <c r="C35" i="3"/>
  <c r="E35" i="3"/>
  <c r="F35" i="3"/>
  <c r="B39" i="3"/>
  <c r="C39" i="3"/>
  <c r="E39" i="3"/>
  <c r="F39" i="3"/>
  <c r="B40" i="3"/>
  <c r="C40" i="3"/>
  <c r="E40" i="3"/>
  <c r="F40" i="3"/>
  <c r="B42" i="3"/>
  <c r="C42" i="3"/>
  <c r="E42" i="3"/>
  <c r="F42" i="3"/>
  <c r="B43" i="3"/>
  <c r="C43" i="3"/>
  <c r="E43" i="3"/>
  <c r="F43" i="3"/>
  <c r="B44" i="3"/>
  <c r="C44" i="3"/>
  <c r="E44" i="3"/>
  <c r="F44" i="3"/>
  <c r="B46" i="3"/>
  <c r="C46" i="3"/>
  <c r="E46" i="3"/>
  <c r="F46" i="3"/>
  <c r="B47" i="3"/>
  <c r="C47" i="3"/>
  <c r="E47" i="3"/>
  <c r="F47" i="3"/>
  <c r="B48" i="3"/>
  <c r="C48" i="3"/>
  <c r="E48" i="3"/>
  <c r="F48" i="3"/>
  <c r="B51" i="3"/>
  <c r="C51" i="3"/>
  <c r="E51" i="3"/>
  <c r="F51" i="3"/>
  <c r="B53" i="3"/>
  <c r="C53" i="3"/>
  <c r="E53" i="3"/>
  <c r="F53" i="3"/>
  <c r="D62" i="3"/>
  <c r="G62" i="3"/>
  <c r="D63" i="3"/>
  <c r="G63" i="3"/>
  <c r="D64" i="3"/>
  <c r="G64" i="3"/>
  <c r="B65" i="3"/>
  <c r="C65" i="3"/>
  <c r="E65" i="3"/>
  <c r="F65" i="3"/>
  <c r="D66" i="3"/>
  <c r="G66" i="3"/>
  <c r="D67" i="3"/>
  <c r="G67" i="3"/>
  <c r="D68" i="3"/>
  <c r="G68" i="3"/>
  <c r="D69" i="3"/>
  <c r="G69" i="3"/>
  <c r="D70" i="3"/>
  <c r="G70" i="3"/>
  <c r="D71" i="3"/>
  <c r="G71" i="3"/>
  <c r="D72" i="3"/>
  <c r="G72" i="3"/>
  <c r="D73" i="3"/>
  <c r="G73" i="3"/>
  <c r="D74" i="3"/>
  <c r="G74" i="3"/>
  <c r="D75" i="3"/>
  <c r="G75" i="3"/>
  <c r="D76" i="3"/>
  <c r="G76" i="3"/>
  <c r="B77" i="3"/>
  <c r="C77" i="3"/>
  <c r="E77" i="3"/>
  <c r="F77" i="3"/>
  <c r="D78" i="3"/>
  <c r="G78" i="3"/>
  <c r="D79" i="3"/>
  <c r="G79" i="3"/>
  <c r="D80" i="3"/>
  <c r="G80" i="3"/>
  <c r="D81" i="3"/>
  <c r="G81" i="3"/>
  <c r="D82" i="3"/>
  <c r="G82" i="3"/>
  <c r="D83" i="3"/>
  <c r="G83" i="3"/>
  <c r="D84" i="3"/>
  <c r="G84" i="3"/>
  <c r="D85" i="3"/>
  <c r="G85" i="3"/>
  <c r="D87" i="3"/>
  <c r="G87" i="3"/>
  <c r="D88" i="3"/>
  <c r="G88" i="3"/>
  <c r="D92" i="3"/>
  <c r="D94" i="3"/>
  <c r="G92" i="3"/>
  <c r="D93" i="3"/>
  <c r="G93" i="3"/>
  <c r="B94" i="3"/>
  <c r="B98" i="3"/>
  <c r="C94" i="3"/>
  <c r="C98" i="3"/>
  <c r="E94" i="3"/>
  <c r="F94" i="3"/>
  <c r="F98" i="3"/>
  <c r="D95" i="3"/>
  <c r="G95" i="3"/>
  <c r="D96" i="3"/>
  <c r="G96" i="3"/>
  <c r="D97" i="3"/>
  <c r="G97" i="3"/>
  <c r="D99" i="3"/>
  <c r="G99" i="3"/>
  <c r="D100" i="3"/>
  <c r="D102" i="3"/>
  <c r="G100" i="3"/>
  <c r="D101" i="3"/>
  <c r="G101" i="3"/>
  <c r="B102" i="3"/>
  <c r="C102" i="3"/>
  <c r="E102" i="3"/>
  <c r="F102" i="3"/>
  <c r="G102" i="3"/>
  <c r="D104" i="3"/>
  <c r="G104" i="3"/>
  <c r="D106" i="3"/>
  <c r="G106" i="3"/>
  <c r="D115" i="3"/>
  <c r="G115" i="3"/>
  <c r="D116" i="3"/>
  <c r="G116" i="3"/>
  <c r="D117" i="3"/>
  <c r="G117" i="3"/>
  <c r="B118" i="3"/>
  <c r="C118" i="3"/>
  <c r="E118" i="3"/>
  <c r="F118" i="3"/>
  <c r="D119" i="3"/>
  <c r="G119" i="3"/>
  <c r="D120" i="3"/>
  <c r="G120" i="3"/>
  <c r="D121" i="3"/>
  <c r="G121" i="3"/>
  <c r="D122" i="3"/>
  <c r="G122" i="3"/>
  <c r="D123" i="3"/>
  <c r="G123" i="3"/>
  <c r="D124" i="3"/>
  <c r="G124" i="3"/>
  <c r="D125" i="3"/>
  <c r="G125" i="3"/>
  <c r="D126" i="3"/>
  <c r="G126" i="3"/>
  <c r="D127" i="3"/>
  <c r="G127" i="3"/>
  <c r="D128" i="3"/>
  <c r="G128" i="3"/>
  <c r="D129" i="3"/>
  <c r="G129" i="3"/>
  <c r="B130" i="3"/>
  <c r="C130" i="3"/>
  <c r="E130" i="3"/>
  <c r="F130" i="3"/>
  <c r="D131" i="3"/>
  <c r="G131" i="3"/>
  <c r="D132" i="3"/>
  <c r="G132" i="3"/>
  <c r="D133" i="3"/>
  <c r="G133" i="3"/>
  <c r="D134" i="3"/>
  <c r="G134" i="3"/>
  <c r="D135" i="3"/>
  <c r="G135" i="3"/>
  <c r="D136" i="3"/>
  <c r="G136" i="3"/>
  <c r="D137" i="3"/>
  <c r="G137" i="3"/>
  <c r="D138" i="3"/>
  <c r="G138" i="3"/>
  <c r="D140" i="3"/>
  <c r="G140" i="3"/>
  <c r="D141" i="3"/>
  <c r="G141" i="3"/>
  <c r="D145" i="3"/>
  <c r="G145" i="3"/>
  <c r="D146" i="3"/>
  <c r="G146" i="3"/>
  <c r="B147" i="3"/>
  <c r="B151" i="3"/>
  <c r="C147" i="3"/>
  <c r="C151" i="3"/>
  <c r="E147" i="3"/>
  <c r="E151" i="3"/>
  <c r="E156" i="3"/>
  <c r="E158" i="3"/>
  <c r="F147" i="3"/>
  <c r="D148" i="3"/>
  <c r="G148" i="3"/>
  <c r="D149" i="3"/>
  <c r="G149" i="3"/>
  <c r="D150" i="3"/>
  <c r="G150" i="3"/>
  <c r="F151" i="3"/>
  <c r="D152" i="3"/>
  <c r="G152" i="3"/>
  <c r="D153" i="3"/>
  <c r="G153" i="3"/>
  <c r="G155" i="3"/>
  <c r="D154" i="3"/>
  <c r="G154" i="3"/>
  <c r="B155" i="3"/>
  <c r="C155" i="3"/>
  <c r="C156" i="3"/>
  <c r="C158" i="3"/>
  <c r="E155" i="3"/>
  <c r="F155" i="3"/>
  <c r="D157" i="3"/>
  <c r="G157" i="3"/>
  <c r="D159" i="3"/>
  <c r="G159" i="3"/>
  <c r="D168" i="3"/>
  <c r="G168" i="3"/>
  <c r="D169" i="3"/>
  <c r="G169" i="3"/>
  <c r="D170" i="3"/>
  <c r="G170" i="3"/>
  <c r="B171" i="3"/>
  <c r="C171" i="3"/>
  <c r="E171" i="3"/>
  <c r="F171" i="3"/>
  <c r="D172" i="3"/>
  <c r="G172" i="3"/>
  <c r="D173" i="3"/>
  <c r="G173" i="3"/>
  <c r="D174" i="3"/>
  <c r="G174" i="3"/>
  <c r="D175" i="3"/>
  <c r="G175" i="3"/>
  <c r="D176" i="3"/>
  <c r="G176" i="3"/>
  <c r="D177" i="3"/>
  <c r="G177" i="3"/>
  <c r="D178" i="3"/>
  <c r="G178" i="3"/>
  <c r="D179" i="3"/>
  <c r="G179" i="3"/>
  <c r="D180" i="3"/>
  <c r="G180" i="3"/>
  <c r="D181" i="3"/>
  <c r="G181" i="3"/>
  <c r="D182" i="3"/>
  <c r="G182" i="3"/>
  <c r="B183" i="3"/>
  <c r="C183" i="3"/>
  <c r="C192" i="3"/>
  <c r="C195" i="3"/>
  <c r="E183" i="3"/>
  <c r="F183" i="3"/>
  <c r="D184" i="3"/>
  <c r="G184" i="3"/>
  <c r="D185" i="3"/>
  <c r="G185" i="3"/>
  <c r="D186" i="3"/>
  <c r="G186" i="3"/>
  <c r="D187" i="3"/>
  <c r="G187" i="3"/>
  <c r="D188" i="3"/>
  <c r="G188" i="3"/>
  <c r="D189" i="3"/>
  <c r="G189" i="3"/>
  <c r="D190" i="3"/>
  <c r="G190" i="3"/>
  <c r="D191" i="3"/>
  <c r="G191" i="3"/>
  <c r="E192" i="3"/>
  <c r="E195" i="3"/>
  <c r="F192" i="3"/>
  <c r="F195" i="3"/>
  <c r="D193" i="3"/>
  <c r="G193" i="3"/>
  <c r="D194" i="3"/>
  <c r="G194" i="3"/>
  <c r="D198" i="3"/>
  <c r="G198" i="3"/>
  <c r="D199" i="3"/>
  <c r="G199" i="3"/>
  <c r="G200" i="3"/>
  <c r="B200" i="3"/>
  <c r="B204" i="3"/>
  <c r="C200" i="3"/>
  <c r="C204" i="3"/>
  <c r="E200" i="3"/>
  <c r="E204" i="3"/>
  <c r="F200" i="3"/>
  <c r="F204" i="3"/>
  <c r="F209" i="3"/>
  <c r="F211" i="3"/>
  <c r="D201" i="3"/>
  <c r="G201" i="3"/>
  <c r="D202" i="3"/>
  <c r="G202" i="3"/>
  <c r="D203" i="3"/>
  <c r="G203" i="3"/>
  <c r="D205" i="3"/>
  <c r="G205" i="3"/>
  <c r="D206" i="3"/>
  <c r="G206" i="3"/>
  <c r="D207" i="3"/>
  <c r="G207" i="3"/>
  <c r="B208" i="3"/>
  <c r="C208" i="3"/>
  <c r="E208" i="3"/>
  <c r="F208" i="3"/>
  <c r="D210" i="3"/>
  <c r="G210" i="3"/>
  <c r="D212" i="3"/>
  <c r="G212" i="3"/>
  <c r="D221" i="3"/>
  <c r="G221" i="3"/>
  <c r="D222" i="3"/>
  <c r="G222" i="3"/>
  <c r="D223" i="3"/>
  <c r="G223" i="3"/>
  <c r="B224" i="3"/>
  <c r="C224" i="3"/>
  <c r="E224" i="3"/>
  <c r="F224" i="3"/>
  <c r="D225" i="3"/>
  <c r="G225" i="3"/>
  <c r="D226" i="3"/>
  <c r="G226" i="3"/>
  <c r="D227" i="3"/>
  <c r="G227" i="3"/>
  <c r="D228" i="3"/>
  <c r="G228" i="3"/>
  <c r="D229" i="3"/>
  <c r="G229" i="3"/>
  <c r="D230" i="3"/>
  <c r="G230" i="3"/>
  <c r="D231" i="3"/>
  <c r="G231" i="3"/>
  <c r="D232" i="3"/>
  <c r="G232" i="3"/>
  <c r="D233" i="3"/>
  <c r="G233" i="3"/>
  <c r="D234" i="3"/>
  <c r="G234" i="3"/>
  <c r="D235" i="3"/>
  <c r="G235" i="3"/>
  <c r="B236" i="3"/>
  <c r="C236" i="3"/>
  <c r="E236" i="3"/>
  <c r="F236" i="3"/>
  <c r="D237" i="3"/>
  <c r="G237" i="3"/>
  <c r="D238" i="3"/>
  <c r="D236" i="3"/>
  <c r="G238" i="3"/>
  <c r="D239" i="3"/>
  <c r="G239" i="3"/>
  <c r="D240" i="3"/>
  <c r="G240" i="3"/>
  <c r="D241" i="3"/>
  <c r="G241" i="3"/>
  <c r="D242" i="3"/>
  <c r="G242" i="3"/>
  <c r="D243" i="3"/>
  <c r="G243" i="3"/>
  <c r="D244" i="3"/>
  <c r="G244" i="3"/>
  <c r="D246" i="3"/>
  <c r="G246" i="3"/>
  <c r="D247" i="3"/>
  <c r="G247" i="3"/>
  <c r="D251" i="3"/>
  <c r="G251" i="3"/>
  <c r="D252" i="3"/>
  <c r="G252" i="3"/>
  <c r="B253" i="3"/>
  <c r="B257" i="3"/>
  <c r="C253" i="3"/>
  <c r="C257" i="3"/>
  <c r="E253" i="3"/>
  <c r="E257" i="3"/>
  <c r="F253" i="3"/>
  <c r="F257" i="3"/>
  <c r="D254" i="3"/>
  <c r="G254" i="3"/>
  <c r="D255" i="3"/>
  <c r="G255" i="3"/>
  <c r="D256" i="3"/>
  <c r="G256" i="3"/>
  <c r="D258" i="3"/>
  <c r="G258" i="3"/>
  <c r="D259" i="3"/>
  <c r="G259" i="3"/>
  <c r="D260" i="3"/>
  <c r="G260" i="3"/>
  <c r="B261" i="3"/>
  <c r="C261" i="3"/>
  <c r="E261" i="3"/>
  <c r="F261" i="3"/>
  <c r="D263" i="3"/>
  <c r="G263" i="3"/>
  <c r="D265" i="3"/>
  <c r="G265" i="3"/>
  <c r="D274" i="3"/>
  <c r="G274" i="3"/>
  <c r="D275" i="3"/>
  <c r="G275" i="3"/>
  <c r="D276" i="3"/>
  <c r="G276" i="3"/>
  <c r="B277" i="3"/>
  <c r="B298" i="3"/>
  <c r="B301" i="3"/>
  <c r="C277" i="3"/>
  <c r="C298" i="3"/>
  <c r="C301" i="3"/>
  <c r="E277" i="3"/>
  <c r="F277" i="3"/>
  <c r="D278" i="3"/>
  <c r="G278" i="3"/>
  <c r="D279" i="3"/>
  <c r="G279" i="3"/>
  <c r="D280" i="3"/>
  <c r="G280" i="3"/>
  <c r="D281" i="3"/>
  <c r="G281" i="3"/>
  <c r="D282" i="3"/>
  <c r="G282" i="3"/>
  <c r="D283" i="3"/>
  <c r="G283" i="3"/>
  <c r="D284" i="3"/>
  <c r="G284" i="3"/>
  <c r="D285" i="3"/>
  <c r="G285" i="3"/>
  <c r="D286" i="3"/>
  <c r="G286" i="3"/>
  <c r="D287" i="3"/>
  <c r="G287" i="3"/>
  <c r="D288" i="3"/>
  <c r="G288" i="3"/>
  <c r="B289" i="3"/>
  <c r="C289" i="3"/>
  <c r="E289" i="3"/>
  <c r="F289" i="3"/>
  <c r="F298" i="3"/>
  <c r="F301" i="3"/>
  <c r="D290" i="3"/>
  <c r="G290" i="3"/>
  <c r="D291" i="3"/>
  <c r="G291" i="3"/>
  <c r="D292" i="3"/>
  <c r="G292" i="3"/>
  <c r="D293" i="3"/>
  <c r="G293" i="3"/>
  <c r="D294" i="3"/>
  <c r="G294" i="3"/>
  <c r="D295" i="3"/>
  <c r="G295" i="3"/>
  <c r="D296" i="3"/>
  <c r="G296" i="3"/>
  <c r="D297" i="3"/>
  <c r="G297" i="3"/>
  <c r="D299" i="3"/>
  <c r="G299" i="3"/>
  <c r="D300" i="3"/>
  <c r="G300" i="3"/>
  <c r="D304" i="3"/>
  <c r="G304" i="3"/>
  <c r="D305" i="3"/>
  <c r="D306" i="3"/>
  <c r="D310" i="3"/>
  <c r="G305" i="3"/>
  <c r="B306" i="3"/>
  <c r="B310" i="3"/>
  <c r="C306" i="3"/>
  <c r="C310" i="3"/>
  <c r="E306" i="3"/>
  <c r="E310" i="3"/>
  <c r="F306" i="3"/>
  <c r="F310" i="3"/>
  <c r="D307" i="3"/>
  <c r="G307" i="3"/>
  <c r="D308" i="3"/>
  <c r="G308" i="3"/>
  <c r="D309" i="3"/>
  <c r="G309" i="3"/>
  <c r="D311" i="3"/>
  <c r="G311" i="3"/>
  <c r="G314" i="3"/>
  <c r="D312" i="3"/>
  <c r="G312" i="3"/>
  <c r="D313" i="3"/>
  <c r="G313" i="3"/>
  <c r="B314" i="3"/>
  <c r="C314" i="3"/>
  <c r="E314" i="3"/>
  <c r="F314" i="3"/>
  <c r="D316" i="3"/>
  <c r="G316" i="3"/>
  <c r="D318" i="3"/>
  <c r="G318" i="3"/>
  <c r="D327" i="3"/>
  <c r="G327" i="3"/>
  <c r="D328" i="3"/>
  <c r="G328" i="3"/>
  <c r="D329" i="3"/>
  <c r="G329" i="3"/>
  <c r="B330" i="3"/>
  <c r="C330" i="3"/>
  <c r="E330" i="3"/>
  <c r="F330" i="3"/>
  <c r="D331" i="3"/>
  <c r="G331" i="3"/>
  <c r="D332" i="3"/>
  <c r="G332" i="3"/>
  <c r="D333" i="3"/>
  <c r="G333" i="3"/>
  <c r="D334" i="3"/>
  <c r="G334" i="3"/>
  <c r="D335" i="3"/>
  <c r="G335" i="3"/>
  <c r="D336" i="3"/>
  <c r="G336" i="3"/>
  <c r="D337" i="3"/>
  <c r="G337" i="3"/>
  <c r="D338" i="3"/>
  <c r="G338" i="3"/>
  <c r="D339" i="3"/>
  <c r="G339" i="3"/>
  <c r="D340" i="3"/>
  <c r="G340" i="3"/>
  <c r="D341" i="3"/>
  <c r="G341" i="3"/>
  <c r="B342" i="3"/>
  <c r="B351" i="3"/>
  <c r="B354" i="3"/>
  <c r="C342" i="3"/>
  <c r="E342" i="3"/>
  <c r="F342" i="3"/>
  <c r="D343" i="3"/>
  <c r="G343" i="3"/>
  <c r="D344" i="3"/>
  <c r="G344" i="3"/>
  <c r="D345" i="3"/>
  <c r="G345" i="3"/>
  <c r="D346" i="3"/>
  <c r="G346" i="3"/>
  <c r="D347" i="3"/>
  <c r="G347" i="3"/>
  <c r="D348" i="3"/>
  <c r="G348" i="3"/>
  <c r="D349" i="3"/>
  <c r="G349" i="3"/>
  <c r="D350" i="3"/>
  <c r="G350" i="3"/>
  <c r="G352" i="3"/>
  <c r="D353" i="3"/>
  <c r="G353" i="3"/>
  <c r="D357" i="3"/>
  <c r="G357" i="3"/>
  <c r="G359" i="3"/>
  <c r="D358" i="3"/>
  <c r="G358" i="3"/>
  <c r="B359" i="3"/>
  <c r="C359" i="3"/>
  <c r="C363" i="3"/>
  <c r="E359" i="3"/>
  <c r="E363" i="3"/>
  <c r="F359" i="3"/>
  <c r="F363" i="3"/>
  <c r="D360" i="3"/>
  <c r="G360" i="3"/>
  <c r="D361" i="3"/>
  <c r="G361" i="3"/>
  <c r="D362" i="3"/>
  <c r="G362" i="3"/>
  <c r="D364" i="3"/>
  <c r="G364" i="3"/>
  <c r="D365" i="3"/>
  <c r="G365" i="3"/>
  <c r="D366" i="3"/>
  <c r="G366" i="3"/>
  <c r="B367" i="3"/>
  <c r="C367" i="3"/>
  <c r="E367" i="3"/>
  <c r="F367" i="3"/>
  <c r="D369" i="3"/>
  <c r="G369" i="3"/>
  <c r="D371" i="3"/>
  <c r="G371" i="3"/>
  <c r="D380" i="3"/>
  <c r="G380" i="3"/>
  <c r="D381" i="3"/>
  <c r="G381" i="3"/>
  <c r="D382" i="3"/>
  <c r="G382" i="3"/>
  <c r="B383" i="3"/>
  <c r="C383" i="3"/>
  <c r="E383" i="3"/>
  <c r="F383" i="3"/>
  <c r="D384" i="3"/>
  <c r="G384" i="3"/>
  <c r="D385" i="3"/>
  <c r="G385" i="3"/>
  <c r="D386" i="3"/>
  <c r="G386" i="3"/>
  <c r="D387" i="3"/>
  <c r="G387" i="3"/>
  <c r="D388" i="3"/>
  <c r="G388" i="3"/>
  <c r="D389" i="3"/>
  <c r="G389" i="3"/>
  <c r="D390" i="3"/>
  <c r="G390" i="3"/>
  <c r="D391" i="3"/>
  <c r="G391" i="3"/>
  <c r="D392" i="3"/>
  <c r="G392" i="3"/>
  <c r="D393" i="3"/>
  <c r="G393" i="3"/>
  <c r="D394" i="3"/>
  <c r="G394" i="3"/>
  <c r="B395" i="3"/>
  <c r="C395" i="3"/>
  <c r="E395" i="3"/>
  <c r="F395" i="3"/>
  <c r="D396" i="3"/>
  <c r="G396" i="3"/>
  <c r="D397" i="3"/>
  <c r="G397" i="3"/>
  <c r="D398" i="3"/>
  <c r="G398" i="3"/>
  <c r="D399" i="3"/>
  <c r="G399" i="3"/>
  <c r="D400" i="3"/>
  <c r="G400" i="3"/>
  <c r="D401" i="3"/>
  <c r="G401" i="3"/>
  <c r="D402" i="3"/>
  <c r="G402" i="3"/>
  <c r="D403" i="3"/>
  <c r="G403" i="3"/>
  <c r="D405" i="3"/>
  <c r="G405" i="3"/>
  <c r="D406" i="3"/>
  <c r="G406" i="3"/>
  <c r="D410" i="3"/>
  <c r="G410" i="3"/>
  <c r="D411" i="3"/>
  <c r="G411" i="3"/>
  <c r="B412" i="3"/>
  <c r="B416" i="3"/>
  <c r="C412" i="3"/>
  <c r="C416" i="3"/>
  <c r="E412" i="3"/>
  <c r="E416" i="3"/>
  <c r="F412" i="3"/>
  <c r="F416" i="3"/>
  <c r="D413" i="3"/>
  <c r="G413" i="3"/>
  <c r="D414" i="3"/>
  <c r="G414" i="3"/>
  <c r="D415" i="3"/>
  <c r="G415" i="3"/>
  <c r="D417" i="3"/>
  <c r="G417" i="3"/>
  <c r="D418" i="3"/>
  <c r="G418" i="3"/>
  <c r="D419" i="3"/>
  <c r="G419" i="3"/>
  <c r="B420" i="3"/>
  <c r="C420" i="3"/>
  <c r="E420" i="3"/>
  <c r="F420" i="3"/>
  <c r="D422" i="3"/>
  <c r="G422" i="3"/>
  <c r="D424" i="3"/>
  <c r="G424" i="3"/>
  <c r="D433" i="3"/>
  <c r="G433" i="3"/>
  <c r="D434" i="3"/>
  <c r="G434" i="3"/>
  <c r="D435" i="3"/>
  <c r="G435" i="3"/>
  <c r="B436" i="3"/>
  <c r="C436" i="3"/>
  <c r="E436" i="3"/>
  <c r="F436" i="3"/>
  <c r="D437" i="3"/>
  <c r="G437" i="3"/>
  <c r="D438" i="3"/>
  <c r="G438" i="3"/>
  <c r="D439" i="3"/>
  <c r="G439" i="3"/>
  <c r="D440" i="3"/>
  <c r="G440" i="3"/>
  <c r="D441" i="3"/>
  <c r="G441" i="3"/>
  <c r="D442" i="3"/>
  <c r="G442" i="3"/>
  <c r="D443" i="3"/>
  <c r="G443" i="3"/>
  <c r="D444" i="3"/>
  <c r="G444" i="3"/>
  <c r="D445" i="3"/>
  <c r="G445" i="3"/>
  <c r="D446" i="3"/>
  <c r="G446" i="3"/>
  <c r="D447" i="3"/>
  <c r="G447" i="3"/>
  <c r="B448" i="3"/>
  <c r="C448" i="3"/>
  <c r="E448" i="3"/>
  <c r="E457" i="3"/>
  <c r="E460" i="3"/>
  <c r="F448" i="3"/>
  <c r="D449" i="3"/>
  <c r="G449" i="3"/>
  <c r="D450" i="3"/>
  <c r="G450" i="3"/>
  <c r="D451" i="3"/>
  <c r="G451" i="3"/>
  <c r="D452" i="3"/>
  <c r="G452" i="3"/>
  <c r="D453" i="3"/>
  <c r="G453" i="3"/>
  <c r="D454" i="3"/>
  <c r="G454" i="3"/>
  <c r="D455" i="3"/>
  <c r="G455" i="3"/>
  <c r="D456" i="3"/>
  <c r="G456" i="3"/>
  <c r="D458" i="3"/>
  <c r="G458" i="3"/>
  <c r="D459" i="3"/>
  <c r="G459" i="3"/>
  <c r="D463" i="3"/>
  <c r="G463" i="3"/>
  <c r="D464" i="3"/>
  <c r="D465" i="3"/>
  <c r="G464" i="3"/>
  <c r="B465" i="3"/>
  <c r="B469" i="3"/>
  <c r="C465" i="3"/>
  <c r="C469" i="3"/>
  <c r="E465" i="3"/>
  <c r="E469" i="3"/>
  <c r="F465" i="3"/>
  <c r="F469" i="3"/>
  <c r="D466" i="3"/>
  <c r="G466" i="3"/>
  <c r="D467" i="3"/>
  <c r="G467" i="3"/>
  <c r="D468" i="3"/>
  <c r="G468" i="3"/>
  <c r="D470" i="3"/>
  <c r="G470" i="3"/>
  <c r="D471" i="3"/>
  <c r="D473" i="3"/>
  <c r="G471" i="3"/>
  <c r="D472" i="3"/>
  <c r="G472" i="3"/>
  <c r="B473" i="3"/>
  <c r="C473" i="3"/>
  <c r="E473" i="3"/>
  <c r="F473" i="3"/>
  <c r="D475" i="3"/>
  <c r="G475" i="3"/>
  <c r="D477" i="3"/>
  <c r="G477" i="3"/>
  <c r="D486" i="3"/>
  <c r="G486" i="3"/>
  <c r="D487" i="3"/>
  <c r="G487" i="3"/>
  <c r="D488" i="3"/>
  <c r="G488" i="3"/>
  <c r="B489" i="3"/>
  <c r="C489" i="3"/>
  <c r="E489" i="3"/>
  <c r="F489" i="3"/>
  <c r="D490" i="3"/>
  <c r="G490" i="3"/>
  <c r="D491" i="3"/>
  <c r="G491" i="3"/>
  <c r="D492" i="3"/>
  <c r="G492" i="3"/>
  <c r="D493" i="3"/>
  <c r="G493" i="3"/>
  <c r="D494" i="3"/>
  <c r="G494" i="3"/>
  <c r="D495" i="3"/>
  <c r="G495" i="3"/>
  <c r="D496" i="3"/>
  <c r="G496" i="3"/>
  <c r="D497" i="3"/>
  <c r="G497" i="3"/>
  <c r="D498" i="3"/>
  <c r="G498" i="3"/>
  <c r="D499" i="3"/>
  <c r="G499" i="3"/>
  <c r="D500" i="3"/>
  <c r="G500" i="3"/>
  <c r="B501" i="3"/>
  <c r="C501" i="3"/>
  <c r="E501" i="3"/>
  <c r="F501" i="3"/>
  <c r="F510" i="3"/>
  <c r="F513" i="3"/>
  <c r="D502" i="3"/>
  <c r="G502" i="3"/>
  <c r="D503" i="3"/>
  <c r="G503" i="3"/>
  <c r="D504" i="3"/>
  <c r="G504" i="3"/>
  <c r="D505" i="3"/>
  <c r="G505" i="3"/>
  <c r="D506" i="3"/>
  <c r="G506" i="3"/>
  <c r="D507" i="3"/>
  <c r="G507" i="3"/>
  <c r="D508" i="3"/>
  <c r="G508" i="3"/>
  <c r="D509" i="3"/>
  <c r="G509" i="3"/>
  <c r="G511" i="3"/>
  <c r="D512" i="3"/>
  <c r="G512" i="3"/>
  <c r="D516" i="3"/>
  <c r="G516" i="3"/>
  <c r="D517" i="3"/>
  <c r="G517" i="3"/>
  <c r="B518" i="3"/>
  <c r="B522" i="3"/>
  <c r="C518" i="3"/>
  <c r="C522" i="3"/>
  <c r="E518" i="3"/>
  <c r="E522" i="3"/>
  <c r="F518" i="3"/>
  <c r="F522" i="3"/>
  <c r="D519" i="3"/>
  <c r="G519" i="3"/>
  <c r="D520" i="3"/>
  <c r="G520" i="3"/>
  <c r="D521" i="3"/>
  <c r="G521" i="3"/>
  <c r="D523" i="3"/>
  <c r="G523" i="3"/>
  <c r="D524" i="3"/>
  <c r="G524" i="3"/>
  <c r="G526" i="3"/>
  <c r="D525" i="3"/>
  <c r="G525" i="3"/>
  <c r="B526" i="3"/>
  <c r="C526" i="3"/>
  <c r="E526" i="3"/>
  <c r="F526" i="3"/>
  <c r="F527" i="3"/>
  <c r="F529" i="3"/>
  <c r="D528" i="3"/>
  <c r="G528" i="3"/>
  <c r="D530" i="3"/>
  <c r="G530" i="3"/>
  <c r="D539" i="3"/>
  <c r="G539" i="3"/>
  <c r="D540" i="3"/>
  <c r="G540" i="3"/>
  <c r="D541" i="3"/>
  <c r="G541" i="3"/>
  <c r="B542" i="3"/>
  <c r="C542" i="3"/>
  <c r="C563" i="3"/>
  <c r="C566" i="3"/>
  <c r="E542" i="3"/>
  <c r="F542" i="3"/>
  <c r="D543" i="3"/>
  <c r="G543" i="3"/>
  <c r="D544" i="3"/>
  <c r="G544" i="3"/>
  <c r="D545" i="3"/>
  <c r="G545" i="3"/>
  <c r="D546" i="3"/>
  <c r="G546" i="3"/>
  <c r="D547" i="3"/>
  <c r="G547" i="3"/>
  <c r="D548" i="3"/>
  <c r="G548" i="3"/>
  <c r="D549" i="3"/>
  <c r="G549" i="3"/>
  <c r="D550" i="3"/>
  <c r="G550" i="3"/>
  <c r="D551" i="3"/>
  <c r="G551" i="3"/>
  <c r="D552" i="3"/>
  <c r="G552" i="3"/>
  <c r="D553" i="3"/>
  <c r="G553" i="3"/>
  <c r="B554" i="3"/>
  <c r="C554" i="3"/>
  <c r="E554" i="3"/>
  <c r="F554" i="3"/>
  <c r="F563" i="3"/>
  <c r="F566" i="3"/>
  <c r="D555" i="3"/>
  <c r="G555" i="3"/>
  <c r="D556" i="3"/>
  <c r="G556" i="3"/>
  <c r="D557" i="3"/>
  <c r="G557" i="3"/>
  <c r="D558" i="3"/>
  <c r="G558" i="3"/>
  <c r="D559" i="3"/>
  <c r="G559" i="3"/>
  <c r="D560" i="3"/>
  <c r="G560" i="3"/>
  <c r="D561" i="3"/>
  <c r="G561" i="3"/>
  <c r="D562" i="3"/>
  <c r="G562" i="3"/>
  <c r="E563" i="3"/>
  <c r="E566" i="3"/>
  <c r="D564" i="3"/>
  <c r="G564" i="3"/>
  <c r="D565" i="3"/>
  <c r="G565" i="3"/>
  <c r="D569" i="3"/>
  <c r="G569" i="3"/>
  <c r="D570" i="3"/>
  <c r="G570" i="3"/>
  <c r="B571" i="3"/>
  <c r="B575" i="3"/>
  <c r="C571" i="3"/>
  <c r="C575" i="3"/>
  <c r="E571" i="3"/>
  <c r="E575" i="3"/>
  <c r="F571" i="3"/>
  <c r="F575" i="3"/>
  <c r="D572" i="3"/>
  <c r="G572" i="3"/>
  <c r="D573" i="3"/>
  <c r="G573" i="3"/>
  <c r="D574" i="3"/>
  <c r="G574" i="3"/>
  <c r="D576" i="3"/>
  <c r="G576" i="3"/>
  <c r="D577" i="3"/>
  <c r="G577" i="3"/>
  <c r="D578" i="3"/>
  <c r="G578" i="3"/>
  <c r="B579" i="3"/>
  <c r="C579" i="3"/>
  <c r="E579" i="3"/>
  <c r="F579" i="3"/>
  <c r="D581" i="3"/>
  <c r="G581" i="3"/>
  <c r="D583" i="3"/>
  <c r="G583" i="3"/>
  <c r="D593" i="3"/>
  <c r="G593" i="3"/>
  <c r="D594" i="3"/>
  <c r="G594" i="3"/>
  <c r="D595" i="3"/>
  <c r="G595" i="3"/>
  <c r="B596" i="3"/>
  <c r="C596" i="3"/>
  <c r="E596" i="3"/>
  <c r="F596" i="3"/>
  <c r="D597" i="3"/>
  <c r="G597" i="3"/>
  <c r="D598" i="3"/>
  <c r="G598" i="3"/>
  <c r="G596" i="3"/>
  <c r="D599" i="3"/>
  <c r="G599" i="3"/>
  <c r="D600" i="3"/>
  <c r="G600" i="3"/>
  <c r="D601" i="3"/>
  <c r="G601" i="3"/>
  <c r="D602" i="3"/>
  <c r="G602" i="3"/>
  <c r="D603" i="3"/>
  <c r="G603" i="3"/>
  <c r="D604" i="3"/>
  <c r="G604" i="3"/>
  <c r="D605" i="3"/>
  <c r="G605" i="3"/>
  <c r="D606" i="3"/>
  <c r="G606" i="3"/>
  <c r="D607" i="3"/>
  <c r="G607" i="3"/>
  <c r="B608" i="3"/>
  <c r="C608" i="3"/>
  <c r="E608" i="3"/>
  <c r="F608" i="3"/>
  <c r="D609" i="3"/>
  <c r="G609" i="3"/>
  <c r="D610" i="3"/>
  <c r="G610" i="3"/>
  <c r="D611" i="3"/>
  <c r="G611" i="3"/>
  <c r="D612" i="3"/>
  <c r="G612" i="3"/>
  <c r="D613" i="3"/>
  <c r="G613" i="3"/>
  <c r="D614" i="3"/>
  <c r="G614" i="3"/>
  <c r="D615" i="3"/>
  <c r="G615" i="3"/>
  <c r="D616" i="3"/>
  <c r="G616" i="3"/>
  <c r="D618" i="3"/>
  <c r="G618" i="3"/>
  <c r="D619" i="3"/>
  <c r="G619" i="3"/>
  <c r="D623" i="3"/>
  <c r="G623" i="3"/>
  <c r="D624" i="3"/>
  <c r="G624" i="3"/>
  <c r="B625" i="3"/>
  <c r="B629" i="3"/>
  <c r="C625" i="3"/>
  <c r="C629" i="3"/>
  <c r="E625" i="3"/>
  <c r="E629" i="3"/>
  <c r="F625" i="3"/>
  <c r="F629" i="3"/>
  <c r="D626" i="3"/>
  <c r="G626" i="3"/>
  <c r="D627" i="3"/>
  <c r="G627" i="3"/>
  <c r="D628" i="3"/>
  <c r="G628" i="3"/>
  <c r="D630" i="3"/>
  <c r="G630" i="3"/>
  <c r="D631" i="3"/>
  <c r="G631" i="3"/>
  <c r="D632" i="3"/>
  <c r="G632" i="3"/>
  <c r="B633" i="3"/>
  <c r="C633" i="3"/>
  <c r="E633" i="3"/>
  <c r="F633" i="3"/>
  <c r="D635" i="3"/>
  <c r="G635" i="3"/>
  <c r="D637" i="3"/>
  <c r="G637" i="3"/>
  <c r="D646" i="3"/>
  <c r="G646" i="3"/>
  <c r="D647" i="3"/>
  <c r="G647" i="3"/>
  <c r="D648" i="3"/>
  <c r="G648" i="3"/>
  <c r="B649" i="3"/>
  <c r="C649" i="3"/>
  <c r="C670" i="3"/>
  <c r="C673" i="3"/>
  <c r="E649" i="3"/>
  <c r="F649" i="3"/>
  <c r="F670" i="3"/>
  <c r="F673" i="3"/>
  <c r="D650" i="3"/>
  <c r="G650" i="3"/>
  <c r="D651" i="3"/>
  <c r="G651" i="3"/>
  <c r="D652" i="3"/>
  <c r="G652" i="3"/>
  <c r="D653" i="3"/>
  <c r="G653" i="3"/>
  <c r="D654" i="3"/>
  <c r="G654" i="3"/>
  <c r="D655" i="3"/>
  <c r="G655" i="3"/>
  <c r="D656" i="3"/>
  <c r="G656" i="3"/>
  <c r="D657" i="3"/>
  <c r="G657" i="3"/>
  <c r="D658" i="3"/>
  <c r="G658" i="3"/>
  <c r="D659" i="3"/>
  <c r="G659" i="3"/>
  <c r="D660" i="3"/>
  <c r="G660" i="3"/>
  <c r="B661" i="3"/>
  <c r="D661" i="3"/>
  <c r="E661" i="3"/>
  <c r="G661" i="3"/>
  <c r="D662" i="3"/>
  <c r="G662" i="3"/>
  <c r="D663" i="3"/>
  <c r="G663" i="3"/>
  <c r="D664" i="3"/>
  <c r="G664" i="3"/>
  <c r="D665" i="3"/>
  <c r="G665" i="3"/>
  <c r="D666" i="3"/>
  <c r="G666" i="3"/>
  <c r="D667" i="3"/>
  <c r="G667" i="3"/>
  <c r="D668" i="3"/>
  <c r="G668" i="3"/>
  <c r="D669" i="3"/>
  <c r="G669" i="3"/>
  <c r="D671" i="3"/>
  <c r="G671" i="3"/>
  <c r="D672" i="3"/>
  <c r="G672" i="3"/>
  <c r="D676" i="3"/>
  <c r="G676" i="3"/>
  <c r="D677" i="3"/>
  <c r="G677" i="3"/>
  <c r="B678" i="3"/>
  <c r="B682" i="3"/>
  <c r="C678" i="3"/>
  <c r="C682" i="3"/>
  <c r="E678" i="3"/>
  <c r="E682" i="3"/>
  <c r="F678" i="3"/>
  <c r="F682" i="3"/>
  <c r="D679" i="3"/>
  <c r="G679" i="3"/>
  <c r="D680" i="3"/>
  <c r="G680" i="3"/>
  <c r="D681" i="3"/>
  <c r="G681" i="3"/>
  <c r="D683" i="3"/>
  <c r="G683" i="3"/>
  <c r="D684" i="3"/>
  <c r="G684" i="3"/>
  <c r="D685" i="3"/>
  <c r="G685" i="3"/>
  <c r="B686" i="3"/>
  <c r="C686" i="3"/>
  <c r="E686" i="3"/>
  <c r="F686" i="3"/>
  <c r="D688" i="3"/>
  <c r="G688" i="3"/>
  <c r="D690" i="3"/>
  <c r="G690" i="3"/>
  <c r="D699" i="3"/>
  <c r="G699" i="3"/>
  <c r="D700" i="3"/>
  <c r="G700" i="3"/>
  <c r="D701" i="3"/>
  <c r="G701" i="3"/>
  <c r="B702" i="3"/>
  <c r="C702" i="3"/>
  <c r="C723" i="3"/>
  <c r="E702" i="3"/>
  <c r="F702" i="3"/>
  <c r="D703" i="3"/>
  <c r="G703" i="3"/>
  <c r="D704" i="3"/>
  <c r="G704" i="3"/>
  <c r="D705" i="3"/>
  <c r="G705" i="3"/>
  <c r="D706" i="3"/>
  <c r="G706" i="3"/>
  <c r="D707" i="3"/>
  <c r="G707" i="3"/>
  <c r="D708" i="3"/>
  <c r="G708" i="3"/>
  <c r="D709" i="3"/>
  <c r="G709" i="3"/>
  <c r="D710" i="3"/>
  <c r="G710" i="3"/>
  <c r="D711" i="3"/>
  <c r="G711" i="3"/>
  <c r="D712" i="3"/>
  <c r="G712" i="3"/>
  <c r="D713" i="3"/>
  <c r="G713" i="3"/>
  <c r="B714" i="3"/>
  <c r="D714" i="3"/>
  <c r="E714" i="3"/>
  <c r="G714" i="3"/>
  <c r="D715" i="3"/>
  <c r="G715" i="3"/>
  <c r="D716" i="3"/>
  <c r="G716" i="3"/>
  <c r="D717" i="3"/>
  <c r="G717" i="3"/>
  <c r="D718" i="3"/>
  <c r="G718" i="3"/>
  <c r="D719" i="3"/>
  <c r="G719" i="3"/>
  <c r="D720" i="3"/>
  <c r="G720" i="3"/>
  <c r="D721" i="3"/>
  <c r="G721" i="3"/>
  <c r="D722" i="3"/>
  <c r="G722" i="3"/>
  <c r="G724" i="3"/>
  <c r="D725" i="3"/>
  <c r="G725" i="3"/>
  <c r="D729" i="3"/>
  <c r="G729" i="3"/>
  <c r="D730" i="3"/>
  <c r="G730" i="3"/>
  <c r="B731" i="3"/>
  <c r="B735" i="3"/>
  <c r="C731" i="3"/>
  <c r="C735" i="3"/>
  <c r="E731" i="3"/>
  <c r="E735" i="3"/>
  <c r="F731" i="3"/>
  <c r="F735" i="3"/>
  <c r="D732" i="3"/>
  <c r="G732" i="3"/>
  <c r="D733" i="3"/>
  <c r="G733" i="3"/>
  <c r="D734" i="3"/>
  <c r="G734" i="3"/>
  <c r="D736" i="3"/>
  <c r="G736" i="3"/>
  <c r="D737" i="3"/>
  <c r="G737" i="3"/>
  <c r="D738" i="3"/>
  <c r="G738" i="3"/>
  <c r="B739" i="3"/>
  <c r="C739" i="3"/>
  <c r="E739" i="3"/>
  <c r="F739" i="3"/>
  <c r="D741" i="3"/>
  <c r="G741" i="3"/>
  <c r="D743" i="3"/>
  <c r="G743" i="3"/>
  <c r="G412" i="3"/>
  <c r="G416" i="3"/>
  <c r="N576" i="3"/>
  <c r="N699" i="3"/>
  <c r="N252" i="3"/>
  <c r="N92" i="3"/>
  <c r="N736" i="3"/>
  <c r="N729" i="3"/>
  <c r="E245" i="3"/>
  <c r="E248" i="3"/>
  <c r="G306" i="3"/>
  <c r="E139" i="3"/>
  <c r="E142" i="3"/>
  <c r="E404" i="3"/>
  <c r="E407" i="3"/>
  <c r="M518" i="3"/>
  <c r="K421" i="3"/>
  <c r="K423" i="3"/>
  <c r="N364" i="3"/>
  <c r="N357" i="3"/>
  <c r="M200" i="3"/>
  <c r="N200" i="3"/>
  <c r="N152" i="3"/>
  <c r="M18" i="3"/>
  <c r="D436" i="3"/>
  <c r="K617" i="3"/>
  <c r="K620" i="3"/>
  <c r="F740" i="3"/>
  <c r="F742" i="3"/>
  <c r="L262" i="3"/>
  <c r="L264" i="3"/>
  <c r="L139" i="3"/>
  <c r="L142" i="3"/>
  <c r="K723" i="3"/>
  <c r="K726" i="3"/>
  <c r="K670" i="3"/>
  <c r="K673" i="3"/>
  <c r="L156" i="3"/>
  <c r="L158" i="3"/>
  <c r="M43" i="3"/>
  <c r="E49" i="3"/>
  <c r="I474" i="3"/>
  <c r="I476" i="3"/>
  <c r="M147" i="3"/>
  <c r="D625" i="3"/>
  <c r="G571" i="3"/>
  <c r="B245" i="3"/>
  <c r="B248" i="3"/>
  <c r="C421" i="3"/>
  <c r="C423" i="3"/>
  <c r="F404" i="3"/>
  <c r="F407" i="3"/>
  <c r="D155" i="3"/>
  <c r="L421" i="3"/>
  <c r="L423" i="3"/>
  <c r="M395" i="3"/>
  <c r="K404" i="3"/>
  <c r="K407" i="3"/>
  <c r="L315" i="3"/>
  <c r="L317" i="3"/>
  <c r="J368" i="3"/>
  <c r="J370" i="3"/>
  <c r="J634" i="3"/>
  <c r="J636" i="3"/>
  <c r="G130" i="3"/>
  <c r="G118" i="3"/>
  <c r="M661" i="3"/>
  <c r="D19" i="3"/>
  <c r="B723" i="3"/>
  <c r="B726" i="3"/>
  <c r="D726" i="3"/>
  <c r="E617" i="3"/>
  <c r="E620" i="3"/>
  <c r="G473" i="3"/>
  <c r="B421" i="3"/>
  <c r="B423" i="3"/>
  <c r="D395" i="3"/>
  <c r="B41" i="3"/>
  <c r="D359" i="3"/>
  <c r="D363" i="3"/>
  <c r="G342" i="3"/>
  <c r="G330" i="3"/>
  <c r="G236" i="3"/>
  <c r="C245" i="3"/>
  <c r="C248" i="3"/>
  <c r="F245" i="3"/>
  <c r="F248" i="3"/>
  <c r="G208" i="3"/>
  <c r="M261" i="3"/>
  <c r="N261" i="3"/>
  <c r="K139" i="3"/>
  <c r="K142" i="3"/>
  <c r="L103" i="3"/>
  <c r="L105" i="3"/>
  <c r="J156" i="3"/>
  <c r="J158" i="3"/>
  <c r="H580" i="3"/>
  <c r="H50" i="3" s="1"/>
  <c r="I634" i="3"/>
  <c r="I636" i="3"/>
  <c r="M253" i="3"/>
  <c r="M39" i="3"/>
  <c r="N39" i="3"/>
  <c r="G310" i="3"/>
  <c r="D10" i="3"/>
  <c r="M204" i="3"/>
  <c r="N204" i="3"/>
  <c r="M465" i="3"/>
  <c r="E740" i="3"/>
  <c r="E742" i="3"/>
  <c r="G625" i="3"/>
  <c r="G629" i="3"/>
  <c r="E580" i="3"/>
  <c r="E582" i="3"/>
  <c r="D14" i="3"/>
  <c r="G518" i="3"/>
  <c r="G522" i="3"/>
  <c r="G527" i="3"/>
  <c r="G529" i="3"/>
  <c r="E474" i="3"/>
  <c r="E476" i="3"/>
  <c r="C457" i="3"/>
  <c r="C460" i="3"/>
  <c r="D261" i="3"/>
  <c r="B209" i="3"/>
  <c r="B211" i="3"/>
  <c r="C103" i="3"/>
  <c r="C105" i="3"/>
  <c r="K474" i="3"/>
  <c r="K476" i="3"/>
  <c r="M412" i="3"/>
  <c r="L368" i="3"/>
  <c r="L370" i="3"/>
  <c r="M10" i="3"/>
  <c r="M44" i="3"/>
  <c r="N44" i="3"/>
  <c r="D702" i="3"/>
  <c r="C527" i="3"/>
  <c r="C529" i="3"/>
  <c r="C474" i="3"/>
  <c r="C476" i="3"/>
  <c r="G29" i="3"/>
  <c r="G22" i="3"/>
  <c r="N411" i="3"/>
  <c r="G204" i="3"/>
  <c r="G209" i="3"/>
  <c r="G211" i="3"/>
  <c r="C687" i="3"/>
  <c r="C689" i="3"/>
  <c r="F687" i="3"/>
  <c r="F689" i="3"/>
  <c r="D629" i="3"/>
  <c r="C580" i="3"/>
  <c r="C582" i="3"/>
  <c r="D420" i="3"/>
  <c r="F421" i="3"/>
  <c r="F423" i="3"/>
  <c r="B363" i="3"/>
  <c r="B368" i="3"/>
  <c r="B370" i="3"/>
  <c r="F315" i="3"/>
  <c r="F317" i="3"/>
  <c r="D277" i="3"/>
  <c r="F262" i="3"/>
  <c r="F264" i="3"/>
  <c r="B262" i="3"/>
  <c r="B264" i="3"/>
  <c r="D98" i="3"/>
  <c r="D103" i="3"/>
  <c r="D34" i="3"/>
  <c r="B24" i="3"/>
  <c r="D18" i="3"/>
  <c r="D65" i="3"/>
  <c r="N625" i="3"/>
  <c r="L563" i="3"/>
  <c r="L566" i="3"/>
  <c r="K209" i="3"/>
  <c r="K211" i="3"/>
  <c r="M34" i="3"/>
  <c r="N34" i="3"/>
  <c r="M183" i="3"/>
  <c r="M22" i="3"/>
  <c r="M15" i="3"/>
  <c r="N15" i="3"/>
  <c r="K156" i="3"/>
  <c r="K158" i="3"/>
  <c r="H209" i="3"/>
  <c r="H211" i="3"/>
  <c r="I687" i="3"/>
  <c r="I689" i="3"/>
  <c r="C634" i="3"/>
  <c r="C636" i="3"/>
  <c r="C24" i="3"/>
  <c r="M469" i="3"/>
  <c r="M474" i="3"/>
  <c r="M476" i="3"/>
  <c r="D739" i="3"/>
  <c r="E723" i="3"/>
  <c r="E726" i="3"/>
  <c r="D686" i="3"/>
  <c r="C617" i="3"/>
  <c r="C620" i="3"/>
  <c r="B580" i="3"/>
  <c r="B582" i="3"/>
  <c r="E510" i="3"/>
  <c r="E513" i="3"/>
  <c r="B510" i="3"/>
  <c r="B513" i="3"/>
  <c r="F474" i="3"/>
  <c r="F476" i="3"/>
  <c r="D367" i="3"/>
  <c r="C351" i="3"/>
  <c r="C354" i="3"/>
  <c r="F351" i="3"/>
  <c r="F354" i="3"/>
  <c r="B192" i="3"/>
  <c r="B195" i="3"/>
  <c r="F103" i="3"/>
  <c r="F105" i="3"/>
  <c r="M27" i="3"/>
  <c r="L457" i="3"/>
  <c r="L460" i="3"/>
  <c r="M367" i="3"/>
  <c r="N367" i="3"/>
  <c r="K245" i="3"/>
  <c r="K248" i="3"/>
  <c r="G686" i="3"/>
  <c r="E634" i="3"/>
  <c r="E636" i="3"/>
  <c r="B617" i="3"/>
  <c r="B620" i="3"/>
  <c r="G31" i="3"/>
  <c r="D17" i="3"/>
  <c r="B12" i="3"/>
  <c r="D53" i="3"/>
  <c r="D44" i="3"/>
  <c r="C368" i="3"/>
  <c r="C370" i="3"/>
  <c r="D208" i="3"/>
  <c r="D43" i="3"/>
  <c r="D147" i="3"/>
  <c r="D151" i="3"/>
  <c r="D156" i="3"/>
  <c r="D158" i="3"/>
  <c r="L617" i="3"/>
  <c r="L620" i="3"/>
  <c r="M501" i="3"/>
  <c r="L404" i="3"/>
  <c r="L407" i="3"/>
  <c r="M46" i="3"/>
  <c r="N46" i="3"/>
  <c r="G261" i="3"/>
  <c r="M32" i="3"/>
  <c r="K510" i="3"/>
  <c r="K513" i="3"/>
  <c r="M51" i="3"/>
  <c r="M20" i="3"/>
  <c r="H33" i="3"/>
  <c r="G702" i="3"/>
  <c r="G723" i="3"/>
  <c r="G726" i="3"/>
  <c r="D383" i="3"/>
  <c r="G27" i="3"/>
  <c r="M330" i="3"/>
  <c r="N330" i="3"/>
  <c r="I315" i="3"/>
  <c r="I317" i="3"/>
  <c r="E687" i="3"/>
  <c r="E689" i="3"/>
  <c r="B404" i="3"/>
  <c r="B407" i="3"/>
  <c r="E262" i="3"/>
  <c r="E264" i="3"/>
  <c r="C86" i="3"/>
  <c r="C89" i="3"/>
  <c r="N465" i="3"/>
  <c r="D46" i="3"/>
  <c r="F41" i="3"/>
  <c r="M26" i="3"/>
  <c r="L49" i="3"/>
  <c r="K24" i="3"/>
  <c r="M448" i="3"/>
  <c r="C49" i="3"/>
  <c r="G739" i="3"/>
  <c r="G731" i="3"/>
  <c r="G735" i="3"/>
  <c r="D649" i="3"/>
  <c r="D670" i="3"/>
  <c r="D673" i="3"/>
  <c r="G579" i="3"/>
  <c r="F45" i="3"/>
  <c r="D501" i="3"/>
  <c r="D489" i="3"/>
  <c r="F457" i="3"/>
  <c r="F460" i="3"/>
  <c r="B457" i="3"/>
  <c r="B460" i="3"/>
  <c r="D342" i="3"/>
  <c r="D330" i="3"/>
  <c r="D351" i="3"/>
  <c r="D354" i="3"/>
  <c r="G34" i="3"/>
  <c r="G183" i="3"/>
  <c r="C139" i="3"/>
  <c r="C142" i="3"/>
  <c r="B103" i="3"/>
  <c r="B105" i="3"/>
  <c r="N193" i="3"/>
  <c r="M404" i="3"/>
  <c r="M407" i="3"/>
  <c r="N407" i="3"/>
  <c r="M224" i="3"/>
  <c r="J209" i="3"/>
  <c r="J211" i="3"/>
  <c r="I527" i="3"/>
  <c r="I529" i="3"/>
  <c r="M314" i="3"/>
  <c r="N311" i="3"/>
  <c r="N99" i="3"/>
  <c r="M102" i="3"/>
  <c r="N102" i="3"/>
  <c r="C41" i="3"/>
  <c r="G649" i="3"/>
  <c r="G670" i="3"/>
  <c r="G673" i="3"/>
  <c r="G289" i="3"/>
  <c r="G298" i="3"/>
  <c r="G301" i="3"/>
  <c r="D224" i="3"/>
  <c r="D245" i="3"/>
  <c r="D248" i="3"/>
  <c r="G35" i="3"/>
  <c r="M151" i="3"/>
  <c r="M171" i="3"/>
  <c r="N171" i="3"/>
  <c r="G351" i="3"/>
  <c r="G354" i="3"/>
  <c r="B740" i="3"/>
  <c r="B742" i="3"/>
  <c r="D731" i="3"/>
  <c r="D735" i="3"/>
  <c r="G11" i="3"/>
  <c r="D678" i="3"/>
  <c r="D682" i="3"/>
  <c r="G32" i="3"/>
  <c r="G28" i="3"/>
  <c r="G542" i="3"/>
  <c r="G563" i="3"/>
  <c r="G566" i="3"/>
  <c r="E527" i="3"/>
  <c r="E529" i="3"/>
  <c r="C404" i="3"/>
  <c r="C407" i="3"/>
  <c r="G44" i="3"/>
  <c r="G42" i="3"/>
  <c r="D183" i="3"/>
  <c r="D21" i="3"/>
  <c r="L723" i="3"/>
  <c r="L726" i="3"/>
  <c r="M608" i="3"/>
  <c r="M596" i="3"/>
  <c r="N596" i="3"/>
  <c r="M554" i="3"/>
  <c r="K563" i="3"/>
  <c r="K566" i="3"/>
  <c r="I209" i="3"/>
  <c r="I211" i="3"/>
  <c r="I368" i="3"/>
  <c r="I370" i="3"/>
  <c r="J687" i="3"/>
  <c r="J689" i="3"/>
  <c r="E670" i="3"/>
  <c r="E673" i="3"/>
  <c r="D633" i="3"/>
  <c r="D634" i="3"/>
  <c r="D636" i="3"/>
  <c r="F617" i="3"/>
  <c r="F620" i="3"/>
  <c r="G554" i="3"/>
  <c r="B527" i="3"/>
  <c r="B529" i="3"/>
  <c r="G489" i="3"/>
  <c r="G51" i="3"/>
  <c r="F368" i="3"/>
  <c r="F370" i="3"/>
  <c r="E351" i="3"/>
  <c r="E354" i="3"/>
  <c r="D11" i="3"/>
  <c r="E315" i="3"/>
  <c r="E317" i="3"/>
  <c r="G277" i="3"/>
  <c r="C262" i="3"/>
  <c r="C264" i="3"/>
  <c r="B139" i="3"/>
  <c r="B142" i="3"/>
  <c r="D22" i="3"/>
  <c r="D20" i="3"/>
  <c r="D118" i="3"/>
  <c r="F139" i="3"/>
  <c r="F142" i="3"/>
  <c r="G65" i="3"/>
  <c r="M686" i="3"/>
  <c r="N686" i="3"/>
  <c r="M489" i="3"/>
  <c r="L510" i="3"/>
  <c r="L513" i="3"/>
  <c r="L474" i="3"/>
  <c r="L476" i="3"/>
  <c r="L351" i="3"/>
  <c r="L354" i="3"/>
  <c r="K315" i="3"/>
  <c r="K317" i="3"/>
  <c r="K192" i="3"/>
  <c r="K195" i="3"/>
  <c r="M94" i="3"/>
  <c r="N94" i="3"/>
  <c r="I262" i="3"/>
  <c r="I264" i="3"/>
  <c r="F634" i="3"/>
  <c r="F636" i="3"/>
  <c r="G633" i="3"/>
  <c r="D596" i="3"/>
  <c r="D542" i="3"/>
  <c r="D31" i="3"/>
  <c r="G420" i="3"/>
  <c r="G421" i="3"/>
  <c r="G423" i="3"/>
  <c r="G21" i="3"/>
  <c r="G15" i="3"/>
  <c r="G367" i="3"/>
  <c r="D289" i="3"/>
  <c r="D298" i="3"/>
  <c r="D301" i="3"/>
  <c r="G253" i="3"/>
  <c r="G257" i="3"/>
  <c r="E209" i="3"/>
  <c r="E211" i="3"/>
  <c r="F156" i="3"/>
  <c r="F158" i="3"/>
  <c r="M739" i="3"/>
  <c r="N739" i="3"/>
  <c r="M522" i="3"/>
  <c r="N522" i="3"/>
  <c r="L245" i="3"/>
  <c r="L248" i="3"/>
  <c r="M19" i="3"/>
  <c r="N19" i="3"/>
  <c r="K86" i="3"/>
  <c r="K89" i="3"/>
  <c r="H474" i="3"/>
  <c r="H476" i="3"/>
  <c r="B474" i="3"/>
  <c r="B476" i="3"/>
  <c r="D469" i="3"/>
  <c r="D474" i="3"/>
  <c r="D476" i="3"/>
  <c r="G395" i="3"/>
  <c r="G20" i="3"/>
  <c r="D27" i="3"/>
  <c r="D40" i="3"/>
  <c r="M526" i="3"/>
  <c r="M48" i="3"/>
  <c r="M65" i="3"/>
  <c r="N404" i="3"/>
  <c r="C740" i="3"/>
  <c r="C742" i="3"/>
  <c r="G465" i="3"/>
  <c r="G469" i="3"/>
  <c r="D412" i="3"/>
  <c r="D416" i="3"/>
  <c r="D421" i="3"/>
  <c r="D423" i="3"/>
  <c r="D39" i="3"/>
  <c r="D314" i="3"/>
  <c r="D315" i="3"/>
  <c r="D317" i="3"/>
  <c r="B315" i="3"/>
  <c r="B317" i="3"/>
  <c r="D42" i="3"/>
  <c r="D51" i="3"/>
  <c r="G77" i="3"/>
  <c r="G26" i="3"/>
  <c r="F86" i="3"/>
  <c r="F24" i="3"/>
  <c r="G23" i="3"/>
  <c r="G19" i="3"/>
  <c r="G17" i="3"/>
  <c r="G10" i="3"/>
  <c r="D448" i="3"/>
  <c r="D457" i="3"/>
  <c r="D460" i="3"/>
  <c r="G436" i="3"/>
  <c r="G14" i="3"/>
  <c r="G383" i="3"/>
  <c r="D404" i="3"/>
  <c r="D407" i="3"/>
  <c r="C12" i="3"/>
  <c r="C209" i="3"/>
  <c r="C211" i="3"/>
  <c r="C45" i="3"/>
  <c r="G48" i="3"/>
  <c r="G46" i="3"/>
  <c r="F49" i="3"/>
  <c r="E98" i="3"/>
  <c r="E41" i="3"/>
  <c r="G40" i="3"/>
  <c r="G94" i="3"/>
  <c r="N489" i="3"/>
  <c r="G315" i="3"/>
  <c r="G317" i="3"/>
  <c r="F723" i="3"/>
  <c r="F726" i="3"/>
  <c r="F12" i="3"/>
  <c r="F580" i="3"/>
  <c r="F582" i="3"/>
  <c r="G18" i="3"/>
  <c r="D29" i="3"/>
  <c r="D105" i="3"/>
  <c r="N151" i="3"/>
  <c r="N147" i="3"/>
  <c r="E24" i="3"/>
  <c r="B687" i="3"/>
  <c r="B689" i="3"/>
  <c r="B634" i="3"/>
  <c r="B636" i="3"/>
  <c r="E421" i="3"/>
  <c r="E423" i="3"/>
  <c r="G363" i="3"/>
  <c r="G171" i="3"/>
  <c r="G192" i="3"/>
  <c r="G195" i="3"/>
  <c r="G147" i="3"/>
  <c r="G151" i="3"/>
  <c r="G156" i="3"/>
  <c r="G158" i="3"/>
  <c r="G139" i="3"/>
  <c r="G142" i="3"/>
  <c r="G53" i="3"/>
  <c r="D32" i="3"/>
  <c r="D30" i="3"/>
  <c r="D28" i="3"/>
  <c r="L192" i="3"/>
  <c r="L195" i="3"/>
  <c r="L24" i="3"/>
  <c r="M11" i="3"/>
  <c r="M155" i="3"/>
  <c r="N155" i="3"/>
  <c r="M47" i="3"/>
  <c r="M130" i="3"/>
  <c r="M28" i="3"/>
  <c r="M118" i="3"/>
  <c r="E368" i="3"/>
  <c r="E370" i="3"/>
  <c r="D35" i="3"/>
  <c r="M53" i="3"/>
  <c r="N53" i="3"/>
  <c r="N743" i="3"/>
  <c r="M359" i="3"/>
  <c r="N358" i="3"/>
  <c r="M31" i="3"/>
  <c r="D9" i="3"/>
  <c r="D47" i="3"/>
  <c r="G678" i="3"/>
  <c r="G682" i="3"/>
  <c r="G687" i="3"/>
  <c r="G689" i="3"/>
  <c r="B670" i="3"/>
  <c r="B673" i="3"/>
  <c r="G608" i="3"/>
  <c r="G617" i="3"/>
  <c r="G620" i="3"/>
  <c r="D526" i="3"/>
  <c r="D518" i="3"/>
  <c r="D522" i="3"/>
  <c r="C510" i="3"/>
  <c r="C513" i="3"/>
  <c r="G224" i="3"/>
  <c r="G245" i="3"/>
  <c r="G248" i="3"/>
  <c r="M617" i="3"/>
  <c r="M98" i="3"/>
  <c r="G16" i="3"/>
  <c r="D77" i="3"/>
  <c r="E86" i="3"/>
  <c r="D26" i="3"/>
  <c r="E12" i="3"/>
  <c r="G575" i="3"/>
  <c r="B49" i="3"/>
  <c r="D723" i="3"/>
  <c r="D608" i="3"/>
  <c r="D617" i="3"/>
  <c r="D620" i="3"/>
  <c r="D571" i="3"/>
  <c r="D575" i="3"/>
  <c r="B563" i="3"/>
  <c r="B566" i="3"/>
  <c r="D200" i="3"/>
  <c r="D204" i="3"/>
  <c r="D209" i="3"/>
  <c r="D211" i="3"/>
  <c r="D171" i="3"/>
  <c r="B156" i="3"/>
  <c r="B158" i="3"/>
  <c r="D130" i="3"/>
  <c r="D23" i="3"/>
  <c r="D15" i="3"/>
  <c r="G9" i="3"/>
  <c r="D48" i="3"/>
  <c r="G30" i="3"/>
  <c r="D16" i="3"/>
  <c r="B86" i="3"/>
  <c r="M289" i="3"/>
  <c r="K262" i="3"/>
  <c r="K264" i="3"/>
  <c r="J195" i="3"/>
  <c r="N224" i="3"/>
  <c r="J245" i="3"/>
  <c r="J248" i="3"/>
  <c r="J315" i="3"/>
  <c r="J317" i="3"/>
  <c r="H582" i="3"/>
  <c r="H52" i="3" s="1"/>
  <c r="M436" i="3"/>
  <c r="N436" i="3"/>
  <c r="N304" i="3"/>
  <c r="M306" i="3"/>
  <c r="D579" i="3"/>
  <c r="D554" i="3"/>
  <c r="D563" i="3"/>
  <c r="D566" i="3"/>
  <c r="G501" i="3"/>
  <c r="G448" i="3"/>
  <c r="G457" i="3"/>
  <c r="G460" i="3"/>
  <c r="C315" i="3"/>
  <c r="C317" i="3"/>
  <c r="E298" i="3"/>
  <c r="E301" i="3"/>
  <c r="D253" i="3"/>
  <c r="D257" i="3"/>
  <c r="D262" i="3"/>
  <c r="D264" i="3"/>
  <c r="G47" i="3"/>
  <c r="G43" i="3"/>
  <c r="G39" i="3"/>
  <c r="M714" i="3"/>
  <c r="M30" i="3"/>
  <c r="M342" i="3"/>
  <c r="M17" i="3"/>
  <c r="M29" i="3"/>
  <c r="M77" i="3"/>
  <c r="M16" i="3"/>
  <c r="N16" i="3"/>
  <c r="N314" i="3"/>
  <c r="J421" i="3"/>
  <c r="J423" i="3"/>
  <c r="J527" i="3"/>
  <c r="J529" i="3"/>
  <c r="H687" i="3"/>
  <c r="H689" i="3"/>
  <c r="L740" i="3"/>
  <c r="L742" i="3"/>
  <c r="M420" i="3"/>
  <c r="N417" i="3"/>
  <c r="K351" i="3"/>
  <c r="K354" i="3"/>
  <c r="M236" i="3"/>
  <c r="M245" i="3"/>
  <c r="M208" i="3"/>
  <c r="N208" i="3"/>
  <c r="J262" i="3"/>
  <c r="J264" i="3"/>
  <c r="H41" i="3"/>
  <c r="H416" i="3"/>
  <c r="H421" i="3"/>
  <c r="H423" i="3"/>
  <c r="J474" i="3"/>
  <c r="J740" i="3"/>
  <c r="J742" i="3"/>
  <c r="M42" i="3"/>
  <c r="N42" i="3"/>
  <c r="M633" i="3"/>
  <c r="N633" i="3"/>
  <c r="M575" i="3"/>
  <c r="H49" i="3"/>
  <c r="L580" i="3"/>
  <c r="L582" i="3"/>
  <c r="H12" i="3"/>
  <c r="I49" i="3"/>
  <c r="I41" i="3"/>
  <c r="I45" i="3"/>
  <c r="I580" i="3"/>
  <c r="I582" i="3"/>
  <c r="N518" i="3"/>
  <c r="J49" i="3"/>
  <c r="I277" i="3"/>
  <c r="I23" i="3"/>
  <c r="K49" i="3"/>
  <c r="K580" i="3"/>
  <c r="K582" i="3"/>
  <c r="K52" i="3" s="1"/>
  <c r="L41" i="3"/>
  <c r="M21" i="3"/>
  <c r="N21" i="3"/>
  <c r="M678" i="3"/>
  <c r="M682" i="3"/>
  <c r="N682" i="3"/>
  <c r="K740" i="3"/>
  <c r="K742" i="3"/>
  <c r="M731" i="3"/>
  <c r="M735" i="3"/>
  <c r="M702" i="3"/>
  <c r="N702" i="3"/>
  <c r="L687" i="3"/>
  <c r="L689" i="3"/>
  <c r="K687" i="3"/>
  <c r="K689" i="3"/>
  <c r="M40" i="3"/>
  <c r="N677" i="3"/>
  <c r="N678" i="3"/>
  <c r="K41" i="3"/>
  <c r="M14" i="3"/>
  <c r="N14" i="3"/>
  <c r="M649" i="3"/>
  <c r="N649" i="3"/>
  <c r="M9" i="3"/>
  <c r="N9" i="3"/>
  <c r="N646" i="3"/>
  <c r="L204" i="3"/>
  <c r="L209" i="3"/>
  <c r="L211" i="3"/>
  <c r="M629" i="3"/>
  <c r="N629" i="3"/>
  <c r="K45" i="3"/>
  <c r="K636" i="3"/>
  <c r="L634" i="3"/>
  <c r="M620" i="3"/>
  <c r="N620" i="3"/>
  <c r="M35" i="3"/>
  <c r="N617" i="3"/>
  <c r="M542" i="3"/>
  <c r="M510" i="3"/>
  <c r="M513" i="3"/>
  <c r="N513" i="3"/>
  <c r="M457" i="3"/>
  <c r="G86" i="3"/>
  <c r="D368" i="3"/>
  <c r="D370" i="3"/>
  <c r="D687" i="3"/>
  <c r="D689" i="3"/>
  <c r="G634" i="3"/>
  <c r="G636" i="3"/>
  <c r="D139" i="3"/>
  <c r="D142" i="3"/>
  <c r="C33" i="3"/>
  <c r="N469" i="3"/>
  <c r="N412" i="3"/>
  <c r="M416" i="3"/>
  <c r="N416" i="3"/>
  <c r="M634" i="3"/>
  <c r="N634" i="3"/>
  <c r="G368" i="3"/>
  <c r="G370" i="3"/>
  <c r="G474" i="3"/>
  <c r="G476" i="3"/>
  <c r="N253" i="3"/>
  <c r="M257" i="3"/>
  <c r="D740" i="3"/>
  <c r="D742" i="3"/>
  <c r="G49" i="3"/>
  <c r="M156" i="3"/>
  <c r="M158" i="3"/>
  <c r="N158" i="3"/>
  <c r="G740" i="3"/>
  <c r="G742" i="3"/>
  <c r="I52" i="3"/>
  <c r="M723" i="3"/>
  <c r="M351" i="3"/>
  <c r="N351" i="3"/>
  <c r="D41" i="3"/>
  <c r="M192" i="3"/>
  <c r="M195" i="3"/>
  <c r="N195" i="3"/>
  <c r="B45" i="3"/>
  <c r="C36" i="3"/>
  <c r="D49" i="3"/>
  <c r="F50" i="3"/>
  <c r="L45" i="3"/>
  <c r="B50" i="3"/>
  <c r="C50" i="3"/>
  <c r="D510" i="3"/>
  <c r="D513" i="3"/>
  <c r="C52" i="3"/>
  <c r="M687" i="3"/>
  <c r="G510" i="3"/>
  <c r="G513" i="3"/>
  <c r="M49" i="3"/>
  <c r="N49" i="3"/>
  <c r="M740" i="3"/>
  <c r="M742" i="3"/>
  <c r="N742" i="3"/>
  <c r="I50" i="3"/>
  <c r="G580" i="3"/>
  <c r="G582" i="3"/>
  <c r="G262" i="3"/>
  <c r="G264" i="3"/>
  <c r="G89" i="3"/>
  <c r="M310" i="3"/>
  <c r="N306" i="3"/>
  <c r="N526" i="3"/>
  <c r="M527" i="3"/>
  <c r="M363" i="3"/>
  <c r="N359" i="3"/>
  <c r="B52" i="3"/>
  <c r="N510" i="3"/>
  <c r="F33" i="3"/>
  <c r="F89" i="3"/>
  <c r="F36" i="3"/>
  <c r="F52" i="3"/>
  <c r="D45" i="3"/>
  <c r="G12" i="3"/>
  <c r="N575" i="3"/>
  <c r="M580" i="3"/>
  <c r="D24" i="3"/>
  <c r="M209" i="3"/>
  <c r="M211" i="3"/>
  <c r="N211" i="3"/>
  <c r="N731" i="3"/>
  <c r="N98" i="3"/>
  <c r="M103" i="3"/>
  <c r="N118" i="3"/>
  <c r="M139" i="3"/>
  <c r="E103" i="3"/>
  <c r="E45" i="3"/>
  <c r="N65" i="3"/>
  <c r="M86" i="3"/>
  <c r="I12" i="3"/>
  <c r="I298" i="3"/>
  <c r="N474" i="3"/>
  <c r="J476" i="3"/>
  <c r="N476" i="3"/>
  <c r="N420" i="3"/>
  <c r="M421" i="3"/>
  <c r="M460" i="3"/>
  <c r="N460" i="3"/>
  <c r="N457" i="3"/>
  <c r="N245" i="3"/>
  <c r="M248" i="3"/>
  <c r="N248" i="3"/>
  <c r="D192" i="3"/>
  <c r="D195" i="3"/>
  <c r="D12" i="3"/>
  <c r="M41" i="3"/>
  <c r="H45" i="3"/>
  <c r="M24" i="3"/>
  <c r="N192" i="3"/>
  <c r="B33" i="3"/>
  <c r="B89" i="3"/>
  <c r="B36" i="3"/>
  <c r="D580" i="3"/>
  <c r="D582" i="3"/>
  <c r="E33" i="3"/>
  <c r="E89" i="3"/>
  <c r="E36" i="3"/>
  <c r="D527" i="3"/>
  <c r="D529" i="3"/>
  <c r="D86" i="3"/>
  <c r="G98" i="3"/>
  <c r="G41" i="3"/>
  <c r="G404" i="3"/>
  <c r="G407" i="3"/>
  <c r="G24" i="3"/>
  <c r="J277" i="3"/>
  <c r="J23" i="3"/>
  <c r="N735" i="3"/>
  <c r="M726" i="3"/>
  <c r="N726" i="3"/>
  <c r="N723" i="3"/>
  <c r="K50" i="3"/>
  <c r="M689" i="3"/>
  <c r="N689" i="3"/>
  <c r="N687" i="3"/>
  <c r="M670" i="3"/>
  <c r="M673" i="3"/>
  <c r="M636" i="3"/>
  <c r="L636" i="3"/>
  <c r="L52" i="3"/>
  <c r="L50" i="3"/>
  <c r="N542" i="3"/>
  <c r="M563" i="3"/>
  <c r="N156" i="3"/>
  <c r="M262" i="3"/>
  <c r="N257" i="3"/>
  <c r="D52" i="3"/>
  <c r="M45" i="3"/>
  <c r="M354" i="3"/>
  <c r="N354" i="3"/>
  <c r="N740" i="3"/>
  <c r="M582" i="3"/>
  <c r="N527" i="3"/>
  <c r="M529" i="3"/>
  <c r="N529" i="3"/>
  <c r="N209" i="3"/>
  <c r="J12" i="3"/>
  <c r="J298" i="3"/>
  <c r="G45" i="3"/>
  <c r="G103" i="3"/>
  <c r="N421" i="3"/>
  <c r="M423" i="3"/>
  <c r="N423" i="3"/>
  <c r="I301" i="3"/>
  <c r="I36" i="3"/>
  <c r="I33" i="3"/>
  <c r="N139" i="3"/>
  <c r="M142" i="3"/>
  <c r="N142" i="3"/>
  <c r="D50" i="3"/>
  <c r="E50" i="3"/>
  <c r="E105" i="3"/>
  <c r="E52" i="3"/>
  <c r="M105" i="3"/>
  <c r="N105" i="3"/>
  <c r="N103" i="3"/>
  <c r="G33" i="3"/>
  <c r="D33" i="3"/>
  <c r="D89" i="3"/>
  <c r="D36" i="3"/>
  <c r="N86" i="3"/>
  <c r="M89" i="3"/>
  <c r="N89" i="3"/>
  <c r="M368" i="3"/>
  <c r="N363" i="3"/>
  <c r="N310" i="3"/>
  <c r="M315" i="3"/>
  <c r="G36" i="3"/>
  <c r="K277" i="3"/>
  <c r="K23" i="3"/>
  <c r="N673" i="3"/>
  <c r="N670" i="3"/>
  <c r="N636" i="3"/>
  <c r="N563" i="3"/>
  <c r="M566" i="3"/>
  <c r="M264" i="3"/>
  <c r="N264" i="3"/>
  <c r="N262" i="3"/>
  <c r="J301" i="3"/>
  <c r="J36" i="3"/>
  <c r="N36" i="3" s="1"/>
  <c r="J33" i="3"/>
  <c r="N368" i="3"/>
  <c r="M370" i="3"/>
  <c r="N370" i="3"/>
  <c r="N315" i="3"/>
  <c r="M317" i="3"/>
  <c r="G105" i="3"/>
  <c r="G52" i="3"/>
  <c r="G50" i="3"/>
  <c r="M50" i="3"/>
  <c r="L23" i="3"/>
  <c r="L277" i="3"/>
  <c r="M288" i="3"/>
  <c r="K298" i="3"/>
  <c r="K12" i="3"/>
  <c r="N566" i="3"/>
  <c r="N317" i="3"/>
  <c r="M52" i="3"/>
  <c r="L298" i="3"/>
  <c r="L12" i="3"/>
  <c r="K301" i="3"/>
  <c r="K33" i="3"/>
  <c r="N288" i="3"/>
  <c r="M277" i="3"/>
  <c r="M23" i="3"/>
  <c r="N23" i="3"/>
  <c r="M298" i="3"/>
  <c r="N277" i="3"/>
  <c r="M12" i="3"/>
  <c r="N12" i="3"/>
  <c r="L301" i="3"/>
  <c r="L36" i="3"/>
  <c r="L33" i="3"/>
  <c r="M301" i="3"/>
  <c r="N298" i="3"/>
  <c r="M33" i="3"/>
  <c r="N33" i="3"/>
  <c r="N301" i="3"/>
  <c r="M36" i="3"/>
  <c r="N580" i="3" l="1"/>
  <c r="J582" i="3"/>
  <c r="J50" i="3"/>
  <c r="N50" i="3" s="1"/>
  <c r="J45" i="3"/>
  <c r="N45" i="3" s="1"/>
  <c r="J41" i="3"/>
  <c r="N41" i="3" s="1"/>
  <c r="N582" i="3" l="1"/>
  <c r="J52" i="3"/>
  <c r="N52" i="3" s="1"/>
</calcChain>
</file>

<file path=xl/sharedStrings.xml><?xml version="1.0" encoding="utf-8"?>
<sst xmlns="http://schemas.openxmlformats.org/spreadsheetml/2006/main" count="874" uniqueCount="73">
  <si>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</si>
  <si>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</si>
  <si>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</si>
  <si>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</si>
  <si>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</si>
  <si>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</si>
  <si>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Beruházások</t>
  </si>
  <si>
    <t>Felújítások</t>
  </si>
  <si>
    <t>Foglalkoztatottak létszáma</t>
  </si>
  <si>
    <t>Intézmények összesen</t>
  </si>
  <si>
    <t>Komárom Város Egyesített Szociális Intézménye</t>
  </si>
  <si>
    <t>Komáromi Aprótalpak Bölcsőde</t>
  </si>
  <si>
    <t>Jókai Mór Városi Könyvtár</t>
  </si>
  <si>
    <t xml:space="preserve">   (önként vállalt feladat: jelzőrendszeres házi segítségnyújtás és a hajléktalan éjjeli menedékhely)</t>
  </si>
  <si>
    <t>Kötelező feladatok</t>
  </si>
  <si>
    <t>Önként vállalt feladatok</t>
  </si>
  <si>
    <t>E Ft</t>
  </si>
  <si>
    <t>Munkaadókat terhelő járulékok és szociális hjár adó</t>
  </si>
  <si>
    <t>12. melléklet</t>
  </si>
  <si>
    <t>Komáromi Klapka György Múzeum</t>
  </si>
  <si>
    <t>Felhalmozási bevételek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</si>
  <si>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</si>
  <si>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</si>
  <si>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</si>
  <si>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</si>
  <si>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</si>
  <si>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</si>
  <si>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</si>
  <si>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</si>
  <si>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</si>
  <si>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</si>
  <si>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</si>
  <si>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</si>
  <si>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műveletek bevételei</t>
  </si>
  <si>
    <t>Egyéb működési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</si>
  <si>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</si>
  <si>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</si>
  <si>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</si>
  <si>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</si>
  <si>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</si>
  <si>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</si>
  <si>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</si>
  <si>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Költségvetési bevételek összesen</t>
  </si>
  <si>
    <t>Bevételek összesen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</si>
  <si>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</si>
  <si>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</si>
  <si>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</si>
  <si>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</si>
  <si>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</si>
  <si>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Költségvetési kiadások összesen</t>
  </si>
  <si>
    <t>Finanszírozási kiadások</t>
  </si>
  <si>
    <t>Kiadások összesen</t>
  </si>
  <si>
    <t>Tulajdonosi bevételek (bérleti díj)</t>
  </si>
  <si>
    <t>Finanszírozási bevételek Irányítószervi támogatás</t>
  </si>
  <si>
    <t>Komáromi Csillag Óvoda</t>
  </si>
  <si>
    <t>Komáromi  Tóparti Óvoda</t>
  </si>
  <si>
    <t>Komáromi Napsugár Óvoda</t>
  </si>
  <si>
    <t>Komáromi Gesztenyés Óvoda</t>
  </si>
  <si>
    <t>Komáromi Kistáltos Óvoda</t>
  </si>
  <si>
    <t>Komáromi Szivárvány Óvoda</t>
  </si>
  <si>
    <t>Finanszírozási bevételek -irányító szervi támogatás</t>
  </si>
  <si>
    <t xml:space="preserve"> </t>
  </si>
  <si>
    <t>Komárom Város Egészségügyi Alapellátási Szolgálata</t>
  </si>
  <si>
    <t>Komáromi Szőnyi Színes Óvoda</t>
  </si>
  <si>
    <t>Komáromi Tám-Pont Család- és Gyermekjóléti Intézmény</t>
  </si>
  <si>
    <t>Előző év költségvetési maradványának igénybevétele</t>
  </si>
  <si>
    <t xml:space="preserve">1/2023. (I.27.) önk. rendelet eredeti ei.összesen </t>
  </si>
  <si>
    <t>16/2023. (X.12.) önk rend mód ei</t>
  </si>
  <si>
    <t>Teljesítés</t>
  </si>
  <si>
    <t>Teljesítés %-a</t>
  </si>
  <si>
    <t>Nemzeti Egészségbiztosítási Alapkezelő finanszírozás  : 277164 E Ft</t>
  </si>
  <si>
    <t xml:space="preserve">Komárom Város gazdasági szervezettel nem rendelkező intézményeinek 2023. évi  bevételei és kiadásai </t>
  </si>
  <si>
    <t>3/2024. (V.24.)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</si>
</sst>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0"/>
      <name val="Arial"/>
      <family val="2"/>
      <charset val="238"/>
    </font>
    <font>
      <sz val="10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10"/>
      <color indexed="8"/>
      <name val="Arial"/>
      <family val="2"/>
      <charset val="238"/>
    </font>
    <font>
      <sz val="8"/>
      <color indexed="8"/>
      <name val="Arial CE"/>
    </font>
    <font>
      <b/>
      <sz val="8"/>
      <name val="Arial CE"/>
      <charset val="238"/>
    </font>
    <font>
      <b/>
      <sz val="10"/>
      <color indexed="10"/>
      <name val="Arial"/>
      <family val="2"/>
      <charset val="238"/>
    </font>
    <font>
      <sz val="9"/>
      <color indexed="8"/>
      <name val="Arial CE"/>
      <family val="2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CE"/>
      <family val="2"/>
    </font>
    <font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7" fillId="0" borderId="1" xfId="0" applyFont="1" applyBorder="1"/>
    <xf numFmtId="0" fontId="7" fillId="0" borderId="0" xfId="0" applyFont="1"/>
    <xf numFmtId="3" fontId="9" fillId="0" borderId="1" xfId="0" applyNumberFormat="1" applyFont="1" applyBorder="1" applyAlignment="1">
      <alignment horizontal="right"/>
    </xf>
    <xf numFmtId="0" fontId="11" fillId="0" borderId="0" xfId="0" applyFont="1"/>
    <xf numFmtId="3" fontId="26" fillId="0" borderId="1" xfId="0" applyNumberFormat="1" applyFont="1" applyBorder="1" applyAlignment="1">
      <alignment horizontal="right"/>
    </xf>
    <xf numFmtId="0" fontId="3" fillId="0" borderId="0" xfId="0" applyFont="1"/>
    <xf numFmtId="0" fontId="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24" fillId="0" borderId="1" xfId="0" applyFont="1" applyBorder="1"/>
    <xf numFmtId="0" fontId="9" fillId="0" borderId="1" xfId="0" applyFont="1" applyBorder="1"/>
    <xf numFmtId="0" fontId="25" fillId="0" borderId="1" xfId="0" applyFont="1" applyBorder="1"/>
    <xf numFmtId="0" fontId="26" fillId="0" borderId="1" xfId="0" applyFont="1" applyBorder="1"/>
    <xf numFmtId="0" fontId="1" fillId="0" borderId="1" xfId="0" applyFont="1" applyBorder="1"/>
    <xf numFmtId="0" fontId="18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0" fillId="0" borderId="1" xfId="0" applyBorder="1"/>
    <xf numFmtId="0" fontId="3" fillId="0" borderId="3" xfId="0" applyFont="1" applyBorder="1"/>
    <xf numFmtId="3" fontId="0" fillId="0" borderId="4" xfId="0" applyNumberFormat="1" applyBorder="1"/>
    <xf numFmtId="0" fontId="3" fillId="0" borderId="5" xfId="0" applyFont="1" applyBorder="1"/>
    <xf numFmtId="3" fontId="0" fillId="0" borderId="6" xfId="0" applyNumberFormat="1" applyBorder="1"/>
    <xf numFmtId="3" fontId="26" fillId="0" borderId="6" xfId="0" applyNumberFormat="1" applyFont="1" applyBorder="1"/>
    <xf numFmtId="3" fontId="26" fillId="0" borderId="1" xfId="0" applyNumberFormat="1" applyFont="1" applyBorder="1"/>
    <xf numFmtId="3" fontId="26" fillId="0" borderId="7" xfId="0" applyNumberFormat="1" applyFont="1" applyBorder="1"/>
    <xf numFmtId="3" fontId="9" fillId="0" borderId="1" xfId="0" applyNumberFormat="1" applyFont="1" applyBorder="1"/>
    <xf numFmtId="3" fontId="18" fillId="0" borderId="1" xfId="0" applyNumberFormat="1" applyFont="1" applyBorder="1"/>
    <xf numFmtId="3" fontId="9" fillId="0" borderId="7" xfId="0" applyNumberFormat="1" applyFont="1" applyBorder="1"/>
    <xf numFmtId="3" fontId="9" fillId="0" borderId="6" xfId="0" applyNumberFormat="1" applyFont="1" applyBorder="1"/>
    <xf numFmtId="3" fontId="1" fillId="0" borderId="1" xfId="0" applyNumberFormat="1" applyFont="1" applyBorder="1"/>
    <xf numFmtId="3" fontId="8" fillId="0" borderId="7" xfId="0" applyNumberFormat="1" applyFont="1" applyBorder="1"/>
    <xf numFmtId="3" fontId="8" fillId="0" borderId="1" xfId="0" applyNumberFormat="1" applyFont="1" applyBorder="1"/>
    <xf numFmtId="3" fontId="3" fillId="0" borderId="5" xfId="0" applyNumberFormat="1" applyFont="1" applyBorder="1"/>
    <xf numFmtId="0" fontId="0" fillId="0" borderId="7" xfId="0" applyBorder="1"/>
    <xf numFmtId="3" fontId="0" fillId="0" borderId="5" xfId="0" applyNumberFormat="1" applyBorder="1"/>
    <xf numFmtId="3" fontId="12" fillId="0" borderId="5" xfId="0" applyNumberFormat="1" applyFont="1" applyBorder="1"/>
    <xf numFmtId="3" fontId="12" fillId="0" borderId="1" xfId="0" applyNumberFormat="1" applyFont="1" applyBorder="1"/>
    <xf numFmtId="0" fontId="17" fillId="0" borderId="7" xfId="0" applyFont="1" applyBorder="1"/>
    <xf numFmtId="3" fontId="18" fillId="0" borderId="6" xfId="0" applyNumberFormat="1" applyFont="1" applyBorder="1"/>
    <xf numFmtId="3" fontId="8" fillId="0" borderId="5" xfId="0" applyNumberFormat="1" applyFont="1" applyBorder="1"/>
    <xf numFmtId="3" fontId="3" fillId="0" borderId="1" xfId="0" applyNumberFormat="1" applyFont="1" applyBorder="1"/>
    <xf numFmtId="3" fontId="6" fillId="0" borderId="5" xfId="0" applyNumberFormat="1" applyFont="1" applyBorder="1"/>
    <xf numFmtId="3" fontId="6" fillId="0" borderId="1" xfId="0" applyNumberFormat="1" applyFont="1" applyBorder="1"/>
    <xf numFmtId="3" fontId="6" fillId="0" borderId="8" xfId="0" applyNumberFormat="1" applyFont="1" applyBorder="1"/>
    <xf numFmtId="2" fontId="3" fillId="0" borderId="9" xfId="0" applyNumberFormat="1" applyFont="1" applyBorder="1"/>
    <xf numFmtId="2" fontId="0" fillId="0" borderId="7" xfId="0" applyNumberFormat="1" applyBorder="1"/>
    <xf numFmtId="2" fontId="3" fillId="0" borderId="10" xfId="0" applyNumberFormat="1" applyFont="1" applyBorder="1"/>
    <xf numFmtId="3" fontId="0" fillId="0" borderId="1" xfId="0" applyNumberFormat="1" applyBorder="1"/>
    <xf numFmtId="3" fontId="3" fillId="0" borderId="7" xfId="0" applyNumberFormat="1" applyFont="1" applyBorder="1"/>
    <xf numFmtId="2" fontId="3" fillId="0" borderId="7" xfId="0" applyNumberFormat="1" applyFont="1" applyBorder="1"/>
    <xf numFmtId="2" fontId="0" fillId="0" borderId="1" xfId="0" applyNumberFormat="1" applyBorder="1"/>
    <xf numFmtId="0" fontId="3" fillId="0" borderId="11" xfId="0" applyFont="1" applyBorder="1"/>
    <xf numFmtId="0" fontId="13" fillId="0" borderId="0" xfId="0" applyFont="1" applyAlignment="1">
      <alignment vertical="top"/>
    </xf>
    <xf numFmtId="14" fontId="20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12" fillId="0" borderId="11" xfId="0" applyNumberFormat="1" applyFont="1" applyBorder="1"/>
    <xf numFmtId="3" fontId="0" fillId="0" borderId="7" xfId="0" applyNumberFormat="1" applyBorder="1"/>
    <xf numFmtId="3" fontId="0" fillId="0" borderId="12" xfId="0" applyNumberFormat="1" applyBorder="1"/>
    <xf numFmtId="3" fontId="18" fillId="0" borderId="5" xfId="0" applyNumberFormat="1" applyFont="1" applyBorder="1"/>
    <xf numFmtId="3" fontId="28" fillId="0" borderId="1" xfId="0" applyNumberFormat="1" applyFont="1" applyBorder="1"/>
    <xf numFmtId="0" fontId="17" fillId="0" borderId="1" xfId="0" applyFont="1" applyBorder="1"/>
    <xf numFmtId="0" fontId="10" fillId="0" borderId="0" xfId="0" applyFont="1"/>
    <xf numFmtId="2" fontId="3" fillId="0" borderId="0" xfId="0" applyNumberFormat="1" applyFont="1"/>
    <xf numFmtId="2" fontId="0" fillId="0" borderId="0" xfId="0" applyNumberFormat="1"/>
    <xf numFmtId="4" fontId="3" fillId="0" borderId="1" xfId="0" applyNumberFormat="1" applyFont="1" applyBorder="1"/>
    <xf numFmtId="0" fontId="12" fillId="0" borderId="0" xfId="0" applyFont="1"/>
    <xf numFmtId="3" fontId="1" fillId="0" borderId="6" xfId="0" applyNumberFormat="1" applyFont="1" applyBorder="1"/>
    <xf numFmtId="0" fontId="4" fillId="0" borderId="0" xfId="0" applyFont="1"/>
    <xf numFmtId="3" fontId="1" fillId="0" borderId="7" xfId="0" applyNumberFormat="1" applyFont="1" applyBorder="1"/>
    <xf numFmtId="2" fontId="3" fillId="0" borderId="1" xfId="0" applyNumberFormat="1" applyFont="1" applyBorder="1"/>
    <xf numFmtId="3" fontId="18" fillId="0" borderId="7" xfId="0" applyNumberFormat="1" applyFont="1" applyBorder="1"/>
    <xf numFmtId="3" fontId="9" fillId="0" borderId="7" xfId="0" applyNumberFormat="1" applyFont="1" applyBorder="1" applyAlignment="1">
      <alignment horizontal="right"/>
    </xf>
    <xf numFmtId="0" fontId="1" fillId="0" borderId="0" xfId="0" applyFont="1"/>
    <xf numFmtId="3" fontId="18" fillId="0" borderId="2" xfId="0" applyNumberFormat="1" applyFont="1" applyBorder="1"/>
    <xf numFmtId="0" fontId="16" fillId="0" borderId="0" xfId="0" applyFont="1"/>
    <xf numFmtId="3" fontId="15" fillId="0" borderId="0" xfId="0" applyNumberFormat="1" applyFont="1" applyAlignment="1">
      <alignment horizontal="center"/>
    </xf>
    <xf numFmtId="0" fontId="26" fillId="0" borderId="7" xfId="0" applyFont="1" applyBorder="1"/>
    <xf numFmtId="3" fontId="28" fillId="0" borderId="5" xfId="0" applyNumberFormat="1" applyFont="1" applyBorder="1"/>
    <xf numFmtId="3" fontId="30" fillId="0" borderId="5" xfId="0" applyNumberFormat="1" applyFont="1" applyBorder="1"/>
    <xf numFmtId="3" fontId="30" fillId="0" borderId="1" xfId="0" applyNumberFormat="1" applyFont="1" applyBorder="1"/>
    <xf numFmtId="0" fontId="18" fillId="0" borderId="7" xfId="0" applyFont="1" applyBorder="1"/>
    <xf numFmtId="0" fontId="23" fillId="0" borderId="7" xfId="0" applyFont="1" applyBorder="1"/>
    <xf numFmtId="0" fontId="23" fillId="0" borderId="13" xfId="0" applyFont="1" applyBorder="1"/>
    <xf numFmtId="3" fontId="18" fillId="0" borderId="13" xfId="0" applyNumberFormat="1" applyFont="1" applyBorder="1"/>
    <xf numFmtId="0" fontId="23" fillId="0" borderId="2" xfId="0" applyFont="1" applyBorder="1"/>
    <xf numFmtId="3" fontId="9" fillId="0" borderId="2" xfId="0" applyNumberFormat="1" applyFont="1" applyBorder="1"/>
    <xf numFmtId="0" fontId="9" fillId="0" borderId="7" xfId="0" applyFont="1" applyBorder="1"/>
    <xf numFmtId="3" fontId="8" fillId="0" borderId="11" xfId="0" applyNumberFormat="1" applyFont="1" applyBorder="1"/>
    <xf numFmtId="3" fontId="3" fillId="0" borderId="14" xfId="0" applyNumberFormat="1" applyFont="1" applyBorder="1"/>
    <xf numFmtId="0" fontId="9" fillId="0" borderId="2" xfId="0" applyFont="1" applyBorder="1" applyAlignment="1">
      <alignment horizontal="center" vertical="center"/>
    </xf>
    <xf numFmtId="0" fontId="3" fillId="0" borderId="15" xfId="0" applyFont="1" applyBorder="1"/>
    <xf numFmtId="0" fontId="0" fillId="0" borderId="2" xfId="0" applyBorder="1"/>
    <xf numFmtId="3" fontId="26" fillId="0" borderId="2" xfId="0" applyNumberFormat="1" applyFont="1" applyBorder="1"/>
    <xf numFmtId="0" fontId="26" fillId="0" borderId="2" xfId="0" applyFont="1" applyBorder="1"/>
    <xf numFmtId="0" fontId="23" fillId="0" borderId="1" xfId="0" applyFont="1" applyBorder="1"/>
    <xf numFmtId="0" fontId="9" fillId="0" borderId="0" xfId="0" applyFont="1"/>
    <xf numFmtId="0" fontId="3" fillId="0" borderId="7" xfId="0" applyFont="1" applyBorder="1"/>
    <xf numFmtId="3" fontId="6" fillId="0" borderId="7" xfId="0" applyNumberFormat="1" applyFont="1" applyBorder="1"/>
    <xf numFmtId="3" fontId="28" fillId="0" borderId="7" xfId="0" applyNumberFormat="1" applyFont="1" applyBorder="1"/>
    <xf numFmtId="4" fontId="3" fillId="0" borderId="7" xfId="0" applyNumberFormat="1" applyFont="1" applyBorder="1"/>
    <xf numFmtId="3" fontId="26" fillId="0" borderId="5" xfId="0" applyNumberFormat="1" applyFont="1" applyBorder="1"/>
    <xf numFmtId="3" fontId="0" fillId="0" borderId="3" xfId="0" applyNumberFormat="1" applyBorder="1"/>
    <xf numFmtId="3" fontId="0" fillId="0" borderId="8" xfId="0" applyNumberFormat="1" applyBorder="1"/>
    <xf numFmtId="3" fontId="9" fillId="0" borderId="13" xfId="0" applyNumberFormat="1" applyFont="1" applyBorder="1"/>
    <xf numFmtId="3" fontId="9" fillId="0" borderId="5" xfId="0" applyNumberFormat="1" applyFont="1" applyBorder="1"/>
    <xf numFmtId="0" fontId="3" fillId="0" borderId="16" xfId="0" applyFont="1" applyBorder="1"/>
    <xf numFmtId="0" fontId="3" fillId="0" borderId="17" xfId="0" applyFont="1" applyBorder="1"/>
    <xf numFmtId="3" fontId="0" fillId="0" borderId="18" xfId="0" applyNumberFormat="1" applyBorder="1"/>
    <xf numFmtId="3" fontId="26" fillId="0" borderId="18" xfId="0" applyNumberFormat="1" applyFont="1" applyBorder="1"/>
    <xf numFmtId="3" fontId="12" fillId="0" borderId="19" xfId="0" applyNumberFormat="1" applyFont="1" applyBorder="1"/>
    <xf numFmtId="3" fontId="18" fillId="0" borderId="18" xfId="0" applyNumberFormat="1" applyFont="1" applyBorder="1"/>
    <xf numFmtId="3" fontId="6" fillId="0" borderId="19" xfId="0" applyNumberFormat="1" applyFont="1" applyBorder="1"/>
    <xf numFmtId="2" fontId="3" fillId="0" borderId="20" xfId="0" applyNumberFormat="1" applyFont="1" applyBorder="1"/>
    <xf numFmtId="3" fontId="0" fillId="0" borderId="21" xfId="0" applyNumberFormat="1" applyBorder="1"/>
    <xf numFmtId="3" fontId="0" fillId="0" borderId="22" xfId="0" applyNumberFormat="1" applyBorder="1"/>
    <xf numFmtId="3" fontId="1" fillId="0" borderId="18" xfId="0" applyNumberFormat="1" applyFont="1" applyBorder="1"/>
    <xf numFmtId="3" fontId="0" fillId="0" borderId="23" xfId="0" applyNumberFormat="1" applyBorder="1"/>
    <xf numFmtId="3" fontId="26" fillId="0" borderId="22" xfId="0" applyNumberFormat="1" applyFont="1" applyBorder="1"/>
    <xf numFmtId="3" fontId="9" fillId="0" borderId="18" xfId="0" applyNumberFormat="1" applyFont="1" applyBorder="1"/>
    <xf numFmtId="10" fontId="3" fillId="0" borderId="1" xfId="0" applyNumberFormat="1" applyFont="1" applyBorder="1"/>
    <xf numFmtId="0" fontId="5" fillId="0" borderId="24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right"/>
    </xf>
    <xf numFmtId="3" fontId="29" fillId="0" borderId="7" xfId="0" applyNumberFormat="1" applyFont="1" applyBorder="1" applyAlignment="1">
      <alignment horizontal="right"/>
    </xf>
    <xf numFmtId="3" fontId="3" fillId="0" borderId="6" xfId="0" applyNumberFormat="1" applyFont="1" applyBorder="1"/>
    <xf numFmtId="3" fontId="1" fillId="0" borderId="17" xfId="0" applyNumberFormat="1" applyFont="1" applyBorder="1"/>
    <xf numFmtId="3" fontId="1" fillId="0" borderId="5" xfId="0" applyNumberFormat="1" applyFont="1" applyBorder="1"/>
    <xf numFmtId="3" fontId="8" fillId="0" borderId="6" xfId="0" applyNumberFormat="1" applyFont="1" applyBorder="1"/>
    <xf numFmtId="3" fontId="1" fillId="0" borderId="1" xfId="0" applyNumberFormat="1" applyFont="1" applyBorder="1" applyAlignment="1">
      <alignment horizontal="right"/>
    </xf>
    <xf numFmtId="10" fontId="3" fillId="0" borderId="0" xfId="0" applyNumberFormat="1" applyFont="1"/>
    <xf numFmtId="3" fontId="0" fillId="0" borderId="25" xfId="0" applyNumberFormat="1" applyBorder="1"/>
    <xf numFmtId="3" fontId="0" fillId="0" borderId="11" xfId="0" applyNumberFormat="1" applyBorder="1"/>
    <xf numFmtId="3" fontId="8" fillId="0" borderId="26" xfId="0" applyNumberFormat="1" applyFont="1" applyBorder="1"/>
    <xf numFmtId="3" fontId="8" fillId="0" borderId="13" xfId="0" applyNumberFormat="1" applyFont="1" applyBorder="1"/>
    <xf numFmtId="3" fontId="3" fillId="0" borderId="13" xfId="0" applyNumberFormat="1" applyFont="1" applyBorder="1"/>
    <xf numFmtId="3" fontId="26" fillId="0" borderId="7" xfId="0" applyNumberFormat="1" applyFont="1" applyBorder="1" applyAlignment="1">
      <alignment horizontal="right"/>
    </xf>
    <xf numFmtId="3" fontId="18" fillId="0" borderId="12" xfId="0" applyNumberFormat="1" applyFont="1" applyBorder="1"/>
    <xf numFmtId="3" fontId="1" fillId="0" borderId="12" xfId="0" applyNumberFormat="1" applyFont="1" applyBorder="1"/>
    <xf numFmtId="3" fontId="3" fillId="0" borderId="11" xfId="0" applyNumberFormat="1" applyFont="1" applyBorder="1"/>
    <xf numFmtId="0" fontId="0" fillId="0" borderId="26" xfId="0" applyBorder="1"/>
    <xf numFmtId="0" fontId="19" fillId="0" borderId="0" xfId="0" applyFont="1" applyAlignment="1">
      <alignment horizontal="right"/>
    </xf>
    <xf numFmtId="3" fontId="30" fillId="0" borderId="7" xfId="0" applyNumberFormat="1" applyFont="1" applyBorder="1"/>
    <xf numFmtId="0" fontId="1" fillId="0" borderId="7" xfId="0" applyFont="1" applyBorder="1"/>
    <xf numFmtId="3" fontId="1" fillId="0" borderId="13" xfId="0" applyNumberFormat="1" applyFont="1" applyBorder="1"/>
    <xf numFmtId="3" fontId="3" fillId="0" borderId="26" xfId="0" applyNumberFormat="1" applyFont="1" applyBorder="1"/>
    <xf numFmtId="3" fontId="12" fillId="0" borderId="8" xfId="0" applyNumberFormat="1" applyFont="1" applyBorder="1"/>
    <xf numFmtId="3" fontId="6" fillId="0" borderId="13" xfId="0" applyNumberFormat="1" applyFont="1" applyBorder="1"/>
    <xf numFmtId="10" fontId="3" fillId="0" borderId="2" xfId="0" applyNumberFormat="1" applyFont="1" applyBorder="1"/>
    <xf numFmtId="2" fontId="3" fillId="0" borderId="27" xfId="0" applyNumberFormat="1" applyFont="1" applyBorder="1"/>
    <xf numFmtId="2" fontId="3" fillId="0" borderId="28" xfId="0" applyNumberFormat="1" applyFont="1" applyBorder="1"/>
    <xf numFmtId="10" fontId="3" fillId="0" borderId="14" xfId="0" applyNumberFormat="1" applyFont="1" applyBorder="1"/>
    <xf numFmtId="3" fontId="26" fillId="0" borderId="12" xfId="0" applyNumberFormat="1" applyFont="1" applyBorder="1"/>
    <xf numFmtId="0" fontId="26" fillId="0" borderId="13" xfId="0" applyFont="1" applyBorder="1"/>
    <xf numFmtId="4" fontId="3" fillId="0" borderId="0" xfId="0" applyNumberFormat="1" applyFont="1"/>
    <xf numFmtId="0" fontId="5" fillId="0" borderId="29" xfId="0" applyFont="1" applyBorder="1" applyAlignment="1">
      <alignment horizontal="center" vertical="center"/>
    </xf>
    <xf numFmtId="3" fontId="6" fillId="0" borderId="2" xfId="0" applyNumberFormat="1" applyFont="1" applyBorder="1"/>
    <xf numFmtId="0" fontId="18" fillId="0" borderId="2" xfId="0" applyFont="1" applyBorder="1"/>
    <xf numFmtId="3" fontId="3" fillId="0" borderId="8" xfId="0" applyNumberFormat="1" applyFont="1" applyBorder="1"/>
    <xf numFmtId="0" fontId="0" fillId="0" borderId="13" xfId="0" applyBorder="1"/>
    <xf numFmtId="3" fontId="18" fillId="0" borderId="8" xfId="0" applyNumberFormat="1" applyFont="1" applyBorder="1"/>
    <xf numFmtId="3" fontId="1" fillId="0" borderId="2" xfId="0" applyNumberFormat="1" applyFont="1" applyBorder="1"/>
    <xf numFmtId="3" fontId="12" fillId="0" borderId="3" xfId="0" applyNumberFormat="1" applyFont="1" applyBorder="1"/>
    <xf numFmtId="3" fontId="6" fillId="0" borderId="3" xfId="0" applyNumberFormat="1" applyFont="1" applyBorder="1"/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22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P745"/>
  <sheetViews>
    <sheetView tabSelected="1" zoomScaleNormal="100" workbookViewId="0">
      <pane ySplit="7" topLeftCell="A8" activePane="bottomLeft" state="frozen"/>
      <selection pane="bottomLeft" activeCell="H694" sqref="H694:J694"/>
    </sheetView>
  </sheetViews>
  <sheetFormatPr defaultColWidth="8.85546875" defaultRowHeight="12.75" x14ac:dyDescent="0.2"/>
  <cols>
    <col min="1" max="1" width="52.7109375" customWidth="1"/>
    <col min="2" max="4" width="13.7109375" customWidth="1"/>
    <col min="5" max="7" width="9.85546875" hidden="1" customWidth="1"/>
    <col min="11" max="11" width="13.7109375" customWidth="1"/>
    <col min="12" max="12" width="9" bestFit="1" customWidth="1"/>
    <col min="13" max="13" width="10.42578125" customWidth="1"/>
    <col min="14" max="14" width="11.5703125" customWidth="1"/>
  </cols>
  <sheetData>
    <row r="1" spans="1:224" x14ac:dyDescent="0.2">
      <c r="A1" s="54"/>
      <c r="B1" s="54"/>
      <c r="C1" s="167"/>
      <c r="D1" s="167"/>
      <c r="E1" s="6"/>
      <c r="F1" s="6"/>
      <c r="G1" s="6"/>
      <c r="H1" s="6"/>
      <c r="I1" s="175"/>
      <c r="J1" s="175"/>
      <c r="K1" s="6"/>
      <c r="L1" s="190" t="s">
        <v>18</v>
      </c>
      <c r="M1" s="190"/>
      <c r="N1" s="190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</row>
    <row r="2" spans="1:224" ht="29.25" customHeight="1" x14ac:dyDescent="0.2">
      <c r="A2" s="195" t="s">
        <v>71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</row>
    <row r="3" spans="1:224" ht="14.25" customHeight="1" x14ac:dyDescent="0.2">
      <c r="A3" s="17"/>
      <c r="B3" s="55"/>
      <c r="C3" s="56"/>
      <c r="D3" s="57"/>
      <c r="E3" s="6"/>
      <c r="F3" s="6"/>
      <c r="G3" s="6"/>
      <c r="H3" s="6"/>
      <c r="I3" s="6"/>
      <c r="J3" s="6"/>
      <c r="K3" s="6"/>
      <c r="L3" s="6"/>
      <c r="N3" s="57" t="s">
        <v>16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</row>
    <row r="4" spans="1:224" ht="25.5" customHeight="1" x14ac:dyDescent="0.2">
      <c r="A4" s="180" t="s">
        <v>9</v>
      </c>
      <c r="B4" s="168" t="s">
        <v>14</v>
      </c>
      <c r="C4" s="168" t="s">
        <v>15</v>
      </c>
      <c r="D4" s="168" t="s">
        <v>66</v>
      </c>
      <c r="E4" s="176" t="s">
        <v>67</v>
      </c>
      <c r="F4" s="176"/>
      <c r="G4" s="177"/>
      <c r="H4" s="176" t="s">
        <v>72</v>
      </c>
      <c r="I4" s="176"/>
      <c r="J4" s="176"/>
      <c r="K4" s="176" t="s">
        <v>68</v>
      </c>
      <c r="L4" s="176"/>
      <c r="M4" s="176"/>
      <c r="N4" s="191" t="s">
        <v>69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</row>
    <row r="5" spans="1:224" ht="12.75" customHeight="1" x14ac:dyDescent="0.2">
      <c r="A5" s="180"/>
      <c r="B5" s="168"/>
      <c r="C5" s="168"/>
      <c r="D5" s="168"/>
      <c r="E5" s="178" t="s">
        <v>14</v>
      </c>
      <c r="F5" s="178" t="s">
        <v>15</v>
      </c>
      <c r="G5" s="179" t="s">
        <v>4</v>
      </c>
      <c r="H5" s="178" t="s">
        <v>14</v>
      </c>
      <c r="I5" s="178" t="s">
        <v>15</v>
      </c>
      <c r="J5" s="178" t="s">
        <v>4</v>
      </c>
      <c r="K5" s="178" t="s">
        <v>14</v>
      </c>
      <c r="L5" s="178" t="s">
        <v>15</v>
      </c>
      <c r="M5" s="178" t="s">
        <v>4</v>
      </c>
      <c r="N5" s="191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</row>
    <row r="6" spans="1:224" ht="12.75" customHeight="1" x14ac:dyDescent="0.2">
      <c r="A6" s="180"/>
      <c r="B6" s="168"/>
      <c r="C6" s="168"/>
      <c r="D6" s="168"/>
      <c r="E6" s="178"/>
      <c r="F6" s="178"/>
      <c r="G6" s="179"/>
      <c r="H6" s="178"/>
      <c r="I6" s="178"/>
      <c r="J6" s="178"/>
      <c r="K6" s="178"/>
      <c r="L6" s="178"/>
      <c r="M6" s="178"/>
      <c r="N6" s="191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</row>
    <row r="7" spans="1:224" ht="16.5" customHeight="1" x14ac:dyDescent="0.2">
      <c r="A7" s="180"/>
      <c r="B7" s="168"/>
      <c r="C7" s="168"/>
      <c r="D7" s="168"/>
      <c r="E7" s="178"/>
      <c r="F7" s="178"/>
      <c r="G7" s="179"/>
      <c r="H7" s="178"/>
      <c r="I7" s="178"/>
      <c r="J7" s="178"/>
      <c r="K7" s="178"/>
      <c r="L7" s="178"/>
      <c r="M7" s="178"/>
      <c r="N7" s="191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</row>
    <row r="8" spans="1:224" ht="12.75" customHeight="1" x14ac:dyDescent="0.2">
      <c r="A8" s="7" t="s">
        <v>1</v>
      </c>
      <c r="B8" s="18"/>
      <c r="C8" s="63"/>
      <c r="D8" s="18"/>
      <c r="E8" s="18"/>
      <c r="F8" s="18"/>
      <c r="G8" s="99"/>
      <c r="H8" s="108"/>
      <c r="I8" s="6"/>
      <c r="J8" s="109"/>
      <c r="K8" s="18"/>
      <c r="L8" s="18"/>
      <c r="M8" s="18"/>
      <c r="N8" s="122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</row>
    <row r="9" spans="1:224" ht="12.75" customHeight="1" x14ac:dyDescent="0.2">
      <c r="A9" s="8" t="s">
        <v>21</v>
      </c>
      <c r="B9" s="42">
        <f t="shared" ref="B9:J9" si="0">SUM(B62,B115,B168,B221,B274,B327,B380,B433,B486,B539,B593,B646,B699)</f>
        <v>132000</v>
      </c>
      <c r="C9" s="42">
        <f t="shared" si="0"/>
        <v>0</v>
      </c>
      <c r="D9" s="42">
        <f t="shared" si="0"/>
        <v>132000</v>
      </c>
      <c r="E9" s="42">
        <f t="shared" si="0"/>
        <v>282000</v>
      </c>
      <c r="F9" s="42">
        <f t="shared" si="0"/>
        <v>0</v>
      </c>
      <c r="G9" s="50">
        <f t="shared" si="0"/>
        <v>282000</v>
      </c>
      <c r="H9" s="42">
        <f t="shared" si="0"/>
        <v>282164</v>
      </c>
      <c r="I9" s="42">
        <f t="shared" si="0"/>
        <v>0</v>
      </c>
      <c r="J9" s="42">
        <f t="shared" si="0"/>
        <v>282164</v>
      </c>
      <c r="K9" s="42">
        <f t="shared" ref="K9:M12" si="1">SUM(K62,K115,K168,K221,K274,K327,K380,K433,K486,K539,K593,K646,K699)</f>
        <v>282157</v>
      </c>
      <c r="L9" s="42">
        <f t="shared" si="1"/>
        <v>0</v>
      </c>
      <c r="M9" s="42">
        <f t="shared" si="1"/>
        <v>282157</v>
      </c>
      <c r="N9" s="122">
        <f>SUM(M9/J9)</f>
        <v>0.99997519173246763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</row>
    <row r="10" spans="1:224" ht="12.75" customHeight="1" x14ac:dyDescent="0.2">
      <c r="A10" s="9" t="s">
        <v>22</v>
      </c>
      <c r="B10" s="42">
        <f t="shared" ref="B10:G10" si="2">SUM(B63,B116,B169,B222,B275,B328,B381,B434,B487,B540,B594,B647,B700)</f>
        <v>0</v>
      </c>
      <c r="C10" s="42">
        <f t="shared" si="2"/>
        <v>0</v>
      </c>
      <c r="D10" s="42">
        <f t="shared" si="2"/>
        <v>0</v>
      </c>
      <c r="E10" s="42">
        <f t="shared" si="2"/>
        <v>0</v>
      </c>
      <c r="F10" s="42">
        <f t="shared" si="2"/>
        <v>0</v>
      </c>
      <c r="G10" s="50">
        <f t="shared" si="2"/>
        <v>0</v>
      </c>
      <c r="H10" s="42">
        <v>0</v>
      </c>
      <c r="I10" s="42">
        <v>0</v>
      </c>
      <c r="J10" s="42">
        <v>0</v>
      </c>
      <c r="K10" s="42">
        <f t="shared" si="1"/>
        <v>0</v>
      </c>
      <c r="L10" s="42">
        <f t="shared" si="1"/>
        <v>0</v>
      </c>
      <c r="M10" s="42">
        <f t="shared" si="1"/>
        <v>0</v>
      </c>
      <c r="N10" s="122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</row>
    <row r="11" spans="1:224" ht="12.75" customHeight="1" x14ac:dyDescent="0.2">
      <c r="A11" s="9" t="s">
        <v>23</v>
      </c>
      <c r="B11" s="42">
        <f t="shared" ref="B11:G11" si="3">SUM(B64,B117,B170,B223,B276,B329,B382,B435,B488,B541,B595,B648,B701)</f>
        <v>0</v>
      </c>
      <c r="C11" s="42">
        <f t="shared" si="3"/>
        <v>0</v>
      </c>
      <c r="D11" s="42">
        <f t="shared" si="3"/>
        <v>0</v>
      </c>
      <c r="E11" s="42">
        <f t="shared" si="3"/>
        <v>0</v>
      </c>
      <c r="F11" s="42">
        <f t="shared" si="3"/>
        <v>0</v>
      </c>
      <c r="G11" s="50">
        <f t="shared" si="3"/>
        <v>0</v>
      </c>
      <c r="H11" s="42">
        <v>0</v>
      </c>
      <c r="I11" s="42">
        <v>0</v>
      </c>
      <c r="J11" s="42">
        <v>0</v>
      </c>
      <c r="K11" s="42">
        <f t="shared" si="1"/>
        <v>0</v>
      </c>
      <c r="L11" s="42">
        <f t="shared" si="1"/>
        <v>0</v>
      </c>
      <c r="M11" s="42">
        <f t="shared" si="1"/>
        <v>0</v>
      </c>
      <c r="N11" s="122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</row>
    <row r="12" spans="1:224" ht="12.75" customHeight="1" x14ac:dyDescent="0.2">
      <c r="A12" s="10" t="s">
        <v>24</v>
      </c>
      <c r="B12" s="44">
        <f t="shared" ref="B12:J12" si="4">SUM(B65,B118,B171,B224,B277,B330,B383,B436,B489,B542,B596,B649,B702)</f>
        <v>19531</v>
      </c>
      <c r="C12" s="44">
        <f t="shared" si="4"/>
        <v>0</v>
      </c>
      <c r="D12" s="44">
        <f t="shared" si="4"/>
        <v>19531</v>
      </c>
      <c r="E12" s="44">
        <f t="shared" si="4"/>
        <v>36731</v>
      </c>
      <c r="F12" s="44">
        <f t="shared" si="4"/>
        <v>0</v>
      </c>
      <c r="G12" s="100">
        <f t="shared" si="4"/>
        <v>36731</v>
      </c>
      <c r="H12" s="44">
        <f t="shared" si="4"/>
        <v>62088</v>
      </c>
      <c r="I12" s="44">
        <f t="shared" si="4"/>
        <v>0</v>
      </c>
      <c r="J12" s="44">
        <f t="shared" si="4"/>
        <v>62088</v>
      </c>
      <c r="K12" s="44">
        <f t="shared" si="1"/>
        <v>61881</v>
      </c>
      <c r="L12" s="44">
        <f t="shared" si="1"/>
        <v>0</v>
      </c>
      <c r="M12" s="44">
        <f t="shared" si="1"/>
        <v>61881</v>
      </c>
      <c r="N12" s="122">
        <f>SUM(M12/J12)</f>
        <v>0.9966660224197913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</row>
    <row r="13" spans="1:224" ht="12.75" customHeight="1" x14ac:dyDescent="0.2">
      <c r="A13" s="11" t="s">
        <v>25</v>
      </c>
      <c r="B13" s="62"/>
      <c r="C13" s="62"/>
      <c r="D13" s="25"/>
      <c r="E13" s="25"/>
      <c r="F13" s="25"/>
      <c r="G13" s="26"/>
      <c r="H13" s="25"/>
      <c r="I13" s="25"/>
      <c r="J13" s="25"/>
      <c r="K13" s="25"/>
      <c r="L13" s="25"/>
      <c r="M13" s="25"/>
      <c r="N13" s="122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</row>
    <row r="14" spans="1:224" ht="12.75" customHeight="1" x14ac:dyDescent="0.2">
      <c r="A14" s="11" t="s">
        <v>26</v>
      </c>
      <c r="B14" s="62">
        <f t="shared" ref="B14:J14" si="5">SUM(B67,B120,B173,B226,B279,B332,B385,B438,B491,B544,B598,B651,B704)</f>
        <v>0</v>
      </c>
      <c r="C14" s="62">
        <f t="shared" si="5"/>
        <v>0</v>
      </c>
      <c r="D14" s="62">
        <f t="shared" si="5"/>
        <v>0</v>
      </c>
      <c r="E14" s="62">
        <f t="shared" si="5"/>
        <v>0</v>
      </c>
      <c r="F14" s="62">
        <f t="shared" si="5"/>
        <v>0</v>
      </c>
      <c r="G14" s="101">
        <f t="shared" si="5"/>
        <v>0</v>
      </c>
      <c r="H14" s="62">
        <f t="shared" si="5"/>
        <v>50</v>
      </c>
      <c r="I14" s="62">
        <f t="shared" si="5"/>
        <v>0</v>
      </c>
      <c r="J14" s="62">
        <f t="shared" si="5"/>
        <v>50</v>
      </c>
      <c r="K14" s="62">
        <f t="shared" ref="K14:M24" si="6">SUM(K67,K120,K173,K226,K279,K332,K385,K438,K491,K544,K598,K651,K704)</f>
        <v>40</v>
      </c>
      <c r="L14" s="62">
        <f t="shared" si="6"/>
        <v>0</v>
      </c>
      <c r="M14" s="62">
        <f t="shared" si="6"/>
        <v>40</v>
      </c>
      <c r="N14" s="122">
        <f>SUM(M14/J14)</f>
        <v>0.8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</row>
    <row r="15" spans="1:224" ht="12.75" customHeight="1" x14ac:dyDescent="0.2">
      <c r="A15" s="11" t="s">
        <v>0</v>
      </c>
      <c r="B15" s="62">
        <f t="shared" ref="B15:J15" si="7">SUM(B68,B121,B174,B227,B280,B333,B386,B439,B492,B545,B599,B652,B705)</f>
        <v>19470</v>
      </c>
      <c r="C15" s="62">
        <f t="shared" si="7"/>
        <v>0</v>
      </c>
      <c r="D15" s="62">
        <f t="shared" si="7"/>
        <v>19470</v>
      </c>
      <c r="E15" s="62">
        <f t="shared" si="7"/>
        <v>35670</v>
      </c>
      <c r="F15" s="62">
        <f t="shared" si="7"/>
        <v>0</v>
      </c>
      <c r="G15" s="101">
        <f t="shared" si="7"/>
        <v>35670</v>
      </c>
      <c r="H15" s="62">
        <f t="shared" si="7"/>
        <v>50198</v>
      </c>
      <c r="I15" s="62">
        <f t="shared" si="7"/>
        <v>0</v>
      </c>
      <c r="J15" s="62">
        <f t="shared" si="7"/>
        <v>50198</v>
      </c>
      <c r="K15" s="62">
        <f t="shared" si="6"/>
        <v>50169</v>
      </c>
      <c r="L15" s="62">
        <f t="shared" si="6"/>
        <v>0</v>
      </c>
      <c r="M15" s="62">
        <f t="shared" si="6"/>
        <v>50169</v>
      </c>
      <c r="N15" s="122">
        <f>SUM(M15/J15)</f>
        <v>0.99942228774054742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</row>
    <row r="16" spans="1:224" ht="12.75" customHeight="1" x14ac:dyDescent="0.2">
      <c r="A16" s="11" t="s">
        <v>27</v>
      </c>
      <c r="B16" s="62">
        <f t="shared" ref="B16:G16" si="8">SUM(B69,B122,B175,B228,B281,B334,B387,B440,B493,B546,B600,B653,B706)</f>
        <v>0</v>
      </c>
      <c r="C16" s="62">
        <f t="shared" si="8"/>
        <v>0</v>
      </c>
      <c r="D16" s="62">
        <f t="shared" si="8"/>
        <v>0</v>
      </c>
      <c r="E16" s="62">
        <f t="shared" si="8"/>
        <v>1000</v>
      </c>
      <c r="F16" s="62">
        <f t="shared" si="8"/>
        <v>0</v>
      </c>
      <c r="G16" s="101">
        <f t="shared" si="8"/>
        <v>1000</v>
      </c>
      <c r="H16" s="62">
        <f t="shared" ref="H16:J17" si="9">SUM(H69,H122,H175,H228,H281,H334,H387,H440,H493,H546,H600,H653,H706)</f>
        <v>1274</v>
      </c>
      <c r="I16" s="62">
        <f t="shared" si="9"/>
        <v>0</v>
      </c>
      <c r="J16" s="62">
        <f t="shared" si="9"/>
        <v>1274</v>
      </c>
      <c r="K16" s="62">
        <f t="shared" si="6"/>
        <v>1273</v>
      </c>
      <c r="L16" s="62">
        <f t="shared" si="6"/>
        <v>0</v>
      </c>
      <c r="M16" s="62">
        <f t="shared" si="6"/>
        <v>1273</v>
      </c>
      <c r="N16" s="122">
        <f>SUM(M16/J16)</f>
        <v>0.99921507064364212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</row>
    <row r="17" spans="1:224" ht="12.75" customHeight="1" x14ac:dyDescent="0.2">
      <c r="A17" s="11" t="s">
        <v>28</v>
      </c>
      <c r="B17" s="62">
        <f t="shared" ref="B17:G17" si="10">SUM(B70,B123,B176,B229,B282,B335,B388,B441,B494,B547,B601,B654,B707)</f>
        <v>0</v>
      </c>
      <c r="C17" s="62">
        <f t="shared" si="10"/>
        <v>0</v>
      </c>
      <c r="D17" s="62">
        <f t="shared" si="10"/>
        <v>0</v>
      </c>
      <c r="E17" s="62">
        <f t="shared" si="10"/>
        <v>0</v>
      </c>
      <c r="F17" s="62">
        <f t="shared" si="10"/>
        <v>0</v>
      </c>
      <c r="G17" s="101">
        <f t="shared" si="10"/>
        <v>0</v>
      </c>
      <c r="H17" s="62">
        <f t="shared" si="9"/>
        <v>0</v>
      </c>
      <c r="I17" s="62">
        <f t="shared" si="9"/>
        <v>0</v>
      </c>
      <c r="J17" s="62">
        <f t="shared" si="9"/>
        <v>0</v>
      </c>
      <c r="K17" s="62">
        <f t="shared" si="6"/>
        <v>0</v>
      </c>
      <c r="L17" s="62">
        <f t="shared" si="6"/>
        <v>0</v>
      </c>
      <c r="M17" s="62">
        <f t="shared" si="6"/>
        <v>0</v>
      </c>
      <c r="N17" s="122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</row>
    <row r="18" spans="1:224" ht="12.75" customHeight="1" x14ac:dyDescent="0.2">
      <c r="A18" s="11" t="s">
        <v>29</v>
      </c>
      <c r="B18" s="62">
        <f t="shared" ref="B18:J18" si="11">SUM(B71,B124,B177,B230,B283,B336,B389,B442,B495,B548,B602,B655,B708)</f>
        <v>0</v>
      </c>
      <c r="C18" s="62">
        <f t="shared" si="11"/>
        <v>0</v>
      </c>
      <c r="D18" s="62">
        <f t="shared" si="11"/>
        <v>0</v>
      </c>
      <c r="E18" s="62">
        <f t="shared" si="11"/>
        <v>0</v>
      </c>
      <c r="F18" s="62">
        <f t="shared" si="11"/>
        <v>0</v>
      </c>
      <c r="G18" s="101">
        <f t="shared" si="11"/>
        <v>0</v>
      </c>
      <c r="H18" s="62">
        <f t="shared" si="11"/>
        <v>0</v>
      </c>
      <c r="I18" s="62">
        <f t="shared" si="11"/>
        <v>0</v>
      </c>
      <c r="J18" s="62">
        <f t="shared" si="11"/>
        <v>0</v>
      </c>
      <c r="K18" s="62">
        <f t="shared" si="6"/>
        <v>0</v>
      </c>
      <c r="L18" s="62">
        <f t="shared" si="6"/>
        <v>0</v>
      </c>
      <c r="M18" s="62">
        <f t="shared" si="6"/>
        <v>0</v>
      </c>
      <c r="N18" s="122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</row>
    <row r="19" spans="1:224" ht="12.75" customHeight="1" x14ac:dyDescent="0.2">
      <c r="A19" s="11" t="s">
        <v>30</v>
      </c>
      <c r="B19" s="62">
        <f t="shared" ref="B19:J19" si="12">SUM(B72,B125,B178,B231,B284,B337,B390,B443,B496,B549,B603,B656,B709)</f>
        <v>0</v>
      </c>
      <c r="C19" s="62">
        <f t="shared" si="12"/>
        <v>0</v>
      </c>
      <c r="D19" s="62">
        <f t="shared" si="12"/>
        <v>0</v>
      </c>
      <c r="E19" s="62">
        <f t="shared" si="12"/>
        <v>0</v>
      </c>
      <c r="F19" s="62">
        <f t="shared" si="12"/>
        <v>0</v>
      </c>
      <c r="G19" s="101">
        <f t="shared" si="12"/>
        <v>0</v>
      </c>
      <c r="H19" s="62">
        <f t="shared" si="12"/>
        <v>3700</v>
      </c>
      <c r="I19" s="62">
        <f t="shared" si="12"/>
        <v>0</v>
      </c>
      <c r="J19" s="62">
        <f t="shared" si="12"/>
        <v>3700</v>
      </c>
      <c r="K19" s="62">
        <f t="shared" si="6"/>
        <v>3693</v>
      </c>
      <c r="L19" s="62">
        <f t="shared" si="6"/>
        <v>0</v>
      </c>
      <c r="M19" s="62">
        <f t="shared" si="6"/>
        <v>3693</v>
      </c>
      <c r="N19" s="122">
        <f>SUM(M19/J19)</f>
        <v>0.99810810810810813</v>
      </c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</row>
    <row r="20" spans="1:224" ht="12.75" customHeight="1" x14ac:dyDescent="0.2">
      <c r="A20" s="11" t="s">
        <v>31</v>
      </c>
      <c r="B20" s="62">
        <f t="shared" ref="B20:G20" si="13">SUM(B73,B126,B179,B232,B285,B338,B391,B444,B497,B550,B604,B657,B710)</f>
        <v>0</v>
      </c>
      <c r="C20" s="62">
        <f t="shared" si="13"/>
        <v>0</v>
      </c>
      <c r="D20" s="62">
        <f t="shared" si="13"/>
        <v>0</v>
      </c>
      <c r="E20" s="62">
        <f t="shared" si="13"/>
        <v>0</v>
      </c>
      <c r="F20" s="62">
        <f t="shared" si="13"/>
        <v>0</v>
      </c>
      <c r="G20" s="101">
        <f t="shared" si="13"/>
        <v>0</v>
      </c>
      <c r="H20" s="62">
        <f t="shared" ref="H20:J24" si="14">SUM(H73,H126,H179,H232,H285,H338,H391,H444,H497,H550,H604,H657,H710)</f>
        <v>6</v>
      </c>
      <c r="I20" s="62">
        <f t="shared" si="14"/>
        <v>0</v>
      </c>
      <c r="J20" s="62">
        <f t="shared" si="14"/>
        <v>6</v>
      </c>
      <c r="K20" s="62">
        <f t="shared" si="6"/>
        <v>6</v>
      </c>
      <c r="L20" s="62">
        <f t="shared" si="6"/>
        <v>0</v>
      </c>
      <c r="M20" s="62">
        <f t="shared" si="6"/>
        <v>6</v>
      </c>
      <c r="N20" s="122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</row>
    <row r="21" spans="1:224" ht="12.75" customHeight="1" x14ac:dyDescent="0.2">
      <c r="A21" s="11" t="s">
        <v>32</v>
      </c>
      <c r="B21" s="62">
        <f t="shared" ref="B21:G21" si="15">SUM(B74,B127,B180,B233,B286,B339,B392,B445,B498,B551,B605,B658,B711)</f>
        <v>61</v>
      </c>
      <c r="C21" s="62">
        <f t="shared" si="15"/>
        <v>0</v>
      </c>
      <c r="D21" s="62">
        <f t="shared" si="15"/>
        <v>61</v>
      </c>
      <c r="E21" s="62">
        <f t="shared" si="15"/>
        <v>61</v>
      </c>
      <c r="F21" s="62">
        <f t="shared" si="15"/>
        <v>0</v>
      </c>
      <c r="G21" s="101">
        <f t="shared" si="15"/>
        <v>61</v>
      </c>
      <c r="H21" s="62">
        <f t="shared" si="14"/>
        <v>61</v>
      </c>
      <c r="I21" s="62">
        <f t="shared" si="14"/>
        <v>0</v>
      </c>
      <c r="J21" s="62">
        <f t="shared" si="14"/>
        <v>61</v>
      </c>
      <c r="K21" s="62">
        <f t="shared" si="6"/>
        <v>0</v>
      </c>
      <c r="L21" s="62">
        <f t="shared" si="6"/>
        <v>0</v>
      </c>
      <c r="M21" s="62">
        <f t="shared" si="6"/>
        <v>0</v>
      </c>
      <c r="N21" s="122">
        <f>SUM(M21/J21)</f>
        <v>0</v>
      </c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</row>
    <row r="22" spans="1:224" ht="12.75" customHeight="1" x14ac:dyDescent="0.2">
      <c r="A22" s="11" t="s">
        <v>33</v>
      </c>
      <c r="B22" s="62">
        <f t="shared" ref="B22:G22" si="16">SUM(B75,B128,B181,B234,B287,B340,B393,B446,B499,B552,B606,B659,B712)</f>
        <v>0</v>
      </c>
      <c r="C22" s="62">
        <f t="shared" si="16"/>
        <v>0</v>
      </c>
      <c r="D22" s="62">
        <f t="shared" si="16"/>
        <v>0</v>
      </c>
      <c r="E22" s="62">
        <f t="shared" si="16"/>
        <v>0</v>
      </c>
      <c r="F22" s="62">
        <f t="shared" si="16"/>
        <v>0</v>
      </c>
      <c r="G22" s="101">
        <f t="shared" si="16"/>
        <v>0</v>
      </c>
      <c r="H22" s="62">
        <f t="shared" si="14"/>
        <v>0</v>
      </c>
      <c r="I22" s="62">
        <f t="shared" si="14"/>
        <v>0</v>
      </c>
      <c r="J22" s="62">
        <f t="shared" si="14"/>
        <v>0</v>
      </c>
      <c r="K22" s="62">
        <f t="shared" si="6"/>
        <v>0</v>
      </c>
      <c r="L22" s="62">
        <f t="shared" si="6"/>
        <v>0</v>
      </c>
      <c r="M22" s="62">
        <f t="shared" si="6"/>
        <v>0</v>
      </c>
      <c r="N22" s="122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</row>
    <row r="23" spans="1:224" ht="12.75" customHeight="1" x14ac:dyDescent="0.2">
      <c r="A23" s="11" t="s">
        <v>34</v>
      </c>
      <c r="B23" s="62">
        <f t="shared" ref="B23:G23" si="17">SUM(B76,B129,B182,B235,B288,B341,B394,B447,B500,B553,B607,B660,B713)</f>
        <v>0</v>
      </c>
      <c r="C23" s="62">
        <f t="shared" si="17"/>
        <v>0</v>
      </c>
      <c r="D23" s="62">
        <f t="shared" si="17"/>
        <v>0</v>
      </c>
      <c r="E23" s="62">
        <f t="shared" si="17"/>
        <v>0</v>
      </c>
      <c r="F23" s="62">
        <f t="shared" si="17"/>
        <v>0</v>
      </c>
      <c r="G23" s="101">
        <f t="shared" si="17"/>
        <v>0</v>
      </c>
      <c r="H23" s="62">
        <f t="shared" si="14"/>
        <v>6799</v>
      </c>
      <c r="I23" s="62">
        <f t="shared" si="14"/>
        <v>0</v>
      </c>
      <c r="J23" s="62">
        <f t="shared" si="14"/>
        <v>6799</v>
      </c>
      <c r="K23" s="62">
        <f t="shared" si="6"/>
        <v>6700</v>
      </c>
      <c r="L23" s="62">
        <f t="shared" si="6"/>
        <v>0</v>
      </c>
      <c r="M23" s="62">
        <f t="shared" si="6"/>
        <v>6700</v>
      </c>
      <c r="N23" s="122">
        <f>SUM(M23/J23)</f>
        <v>0.9854390351522283</v>
      </c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</row>
    <row r="24" spans="1:224" ht="12.75" customHeight="1" x14ac:dyDescent="0.2">
      <c r="A24" s="10" t="s">
        <v>20</v>
      </c>
      <c r="B24" s="44">
        <f t="shared" ref="B24:G24" si="18">SUM(B77,B130,B183,B236,B289,B342,B395,B448,B501,B554,B608,B661,B714)</f>
        <v>0</v>
      </c>
      <c r="C24" s="44">
        <f t="shared" si="18"/>
        <v>0</v>
      </c>
      <c r="D24" s="44">
        <f t="shared" si="18"/>
        <v>0</v>
      </c>
      <c r="E24" s="44">
        <f t="shared" si="18"/>
        <v>0</v>
      </c>
      <c r="F24" s="44">
        <f t="shared" si="18"/>
        <v>0</v>
      </c>
      <c r="G24" s="100">
        <f t="shared" si="18"/>
        <v>0</v>
      </c>
      <c r="H24" s="44">
        <f t="shared" si="14"/>
        <v>0</v>
      </c>
      <c r="I24" s="44">
        <f t="shared" si="14"/>
        <v>0</v>
      </c>
      <c r="J24" s="44">
        <f t="shared" si="14"/>
        <v>0</v>
      </c>
      <c r="K24" s="44">
        <f t="shared" si="6"/>
        <v>0</v>
      </c>
      <c r="L24" s="44">
        <f t="shared" si="6"/>
        <v>0</v>
      </c>
      <c r="M24" s="44">
        <f t="shared" si="6"/>
        <v>0</v>
      </c>
      <c r="N24" s="122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</row>
    <row r="25" spans="1:224" ht="12.75" customHeight="1" x14ac:dyDescent="0.2">
      <c r="A25" s="12" t="s">
        <v>25</v>
      </c>
      <c r="B25" s="42"/>
      <c r="C25" s="42"/>
      <c r="D25" s="49"/>
      <c r="E25" s="18"/>
      <c r="F25" s="18"/>
      <c r="G25" s="99"/>
      <c r="H25" s="18"/>
      <c r="I25" s="18"/>
      <c r="J25" s="18"/>
      <c r="K25" s="18"/>
      <c r="L25" s="18"/>
      <c r="M25" s="18"/>
      <c r="N25" s="122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</row>
    <row r="26" spans="1:224" ht="12.75" customHeight="1" x14ac:dyDescent="0.2">
      <c r="A26" s="12" t="s">
        <v>35</v>
      </c>
      <c r="B26" s="62">
        <f t="shared" ref="B26:M26" si="19">SUM(B79,B132,B185,B238,B291,B344,B397,B450,B503,B556,B610,B663,B716)</f>
        <v>0</v>
      </c>
      <c r="C26" s="62">
        <f t="shared" si="19"/>
        <v>0</v>
      </c>
      <c r="D26" s="62">
        <f t="shared" si="19"/>
        <v>0</v>
      </c>
      <c r="E26" s="62">
        <f t="shared" si="19"/>
        <v>0</v>
      </c>
      <c r="F26" s="62">
        <f t="shared" si="19"/>
        <v>0</v>
      </c>
      <c r="G26" s="101">
        <f t="shared" si="19"/>
        <v>0</v>
      </c>
      <c r="H26" s="62">
        <f t="shared" si="19"/>
        <v>0</v>
      </c>
      <c r="I26" s="62">
        <f t="shared" si="19"/>
        <v>0</v>
      </c>
      <c r="J26" s="62">
        <f t="shared" si="19"/>
        <v>0</v>
      </c>
      <c r="K26" s="62">
        <f t="shared" si="19"/>
        <v>0</v>
      </c>
      <c r="L26" s="62">
        <f t="shared" si="19"/>
        <v>0</v>
      </c>
      <c r="M26" s="62">
        <f t="shared" si="19"/>
        <v>0</v>
      </c>
      <c r="N26" s="122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</row>
    <row r="27" spans="1:224" ht="12.75" customHeight="1" x14ac:dyDescent="0.2">
      <c r="A27" s="12" t="s">
        <v>36</v>
      </c>
      <c r="B27" s="62">
        <f t="shared" ref="B27:G27" si="20">SUM(B80,B133,B186,B239,B292,B345,B398,B451,B504,B557,B611,B664,B717)</f>
        <v>0</v>
      </c>
      <c r="C27" s="62">
        <f t="shared" si="20"/>
        <v>0</v>
      </c>
      <c r="D27" s="62">
        <f t="shared" si="20"/>
        <v>0</v>
      </c>
      <c r="E27" s="62">
        <f t="shared" si="20"/>
        <v>0</v>
      </c>
      <c r="F27" s="62">
        <f t="shared" si="20"/>
        <v>0</v>
      </c>
      <c r="G27" s="101">
        <f t="shared" si="20"/>
        <v>0</v>
      </c>
      <c r="H27" s="62">
        <f t="shared" ref="H27:M31" si="21">SUM(H80,H133,H186,H239,H292,H345,H398,H451,H504,H557,H611,H664,H717)</f>
        <v>0</v>
      </c>
      <c r="I27" s="62">
        <f t="shared" si="21"/>
        <v>0</v>
      </c>
      <c r="J27" s="62">
        <f t="shared" si="21"/>
        <v>0</v>
      </c>
      <c r="K27" s="62">
        <f t="shared" si="21"/>
        <v>0</v>
      </c>
      <c r="L27" s="62">
        <f t="shared" si="21"/>
        <v>0</v>
      </c>
      <c r="M27" s="62">
        <f t="shared" si="21"/>
        <v>0</v>
      </c>
      <c r="N27" s="122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</row>
    <row r="28" spans="1:224" ht="12.75" customHeight="1" x14ac:dyDescent="0.2">
      <c r="A28" s="12" t="s">
        <v>37</v>
      </c>
      <c r="B28" s="62">
        <f t="shared" ref="B28:G28" si="22">SUM(B81,B134,B187,B240,B293,B346,B399,B452,B505,B558,B612,B665,B718)</f>
        <v>0</v>
      </c>
      <c r="C28" s="62">
        <f t="shared" si="22"/>
        <v>0</v>
      </c>
      <c r="D28" s="62">
        <f t="shared" si="22"/>
        <v>0</v>
      </c>
      <c r="E28" s="62">
        <f t="shared" si="22"/>
        <v>0</v>
      </c>
      <c r="F28" s="62">
        <f t="shared" si="22"/>
        <v>0</v>
      </c>
      <c r="G28" s="101">
        <f t="shared" si="22"/>
        <v>0</v>
      </c>
      <c r="H28" s="62">
        <f t="shared" si="21"/>
        <v>0</v>
      </c>
      <c r="I28" s="62">
        <f t="shared" si="21"/>
        <v>0</v>
      </c>
      <c r="J28" s="62">
        <f t="shared" si="21"/>
        <v>0</v>
      </c>
      <c r="K28" s="62">
        <f t="shared" si="21"/>
        <v>0</v>
      </c>
      <c r="L28" s="62">
        <f t="shared" si="21"/>
        <v>0</v>
      </c>
      <c r="M28" s="62">
        <f t="shared" si="21"/>
        <v>0</v>
      </c>
      <c r="N28" s="122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</row>
    <row r="29" spans="1:224" ht="12.75" customHeight="1" x14ac:dyDescent="0.2">
      <c r="A29" s="12" t="s">
        <v>38</v>
      </c>
      <c r="B29" s="62">
        <f t="shared" ref="B29:G29" si="23">SUM(B82,B135,B188,B241,B294,B347,B400,B453,B506,B559,B613,B666,B719)</f>
        <v>0</v>
      </c>
      <c r="C29" s="62">
        <f t="shared" si="23"/>
        <v>0</v>
      </c>
      <c r="D29" s="62">
        <f t="shared" si="23"/>
        <v>0</v>
      </c>
      <c r="E29" s="62">
        <f t="shared" si="23"/>
        <v>0</v>
      </c>
      <c r="F29" s="62">
        <f t="shared" si="23"/>
        <v>0</v>
      </c>
      <c r="G29" s="101">
        <f t="shared" si="23"/>
        <v>0</v>
      </c>
      <c r="H29" s="62">
        <f t="shared" si="21"/>
        <v>0</v>
      </c>
      <c r="I29" s="62">
        <f t="shared" si="21"/>
        <v>0</v>
      </c>
      <c r="J29" s="62">
        <f t="shared" si="21"/>
        <v>0</v>
      </c>
      <c r="K29" s="62">
        <f t="shared" si="21"/>
        <v>0</v>
      </c>
      <c r="L29" s="62">
        <f t="shared" si="21"/>
        <v>0</v>
      </c>
      <c r="M29" s="62">
        <f t="shared" si="21"/>
        <v>0</v>
      </c>
      <c r="N29" s="122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</row>
    <row r="30" spans="1:224" ht="12.75" customHeight="1" x14ac:dyDescent="0.2">
      <c r="A30" s="12" t="s">
        <v>39</v>
      </c>
      <c r="B30" s="62">
        <f t="shared" ref="B30:G30" si="24">SUM(B83,B136,B189,B242,B295,B348,B401,B454,B507,B560,B614,B667,B720)</f>
        <v>0</v>
      </c>
      <c r="C30" s="62">
        <f t="shared" si="24"/>
        <v>0</v>
      </c>
      <c r="D30" s="62">
        <f t="shared" si="24"/>
        <v>0</v>
      </c>
      <c r="E30" s="62">
        <f t="shared" si="24"/>
        <v>0</v>
      </c>
      <c r="F30" s="62">
        <f t="shared" si="24"/>
        <v>0</v>
      </c>
      <c r="G30" s="101">
        <f t="shared" si="24"/>
        <v>0</v>
      </c>
      <c r="H30" s="62">
        <f t="shared" si="21"/>
        <v>0</v>
      </c>
      <c r="I30" s="62">
        <f t="shared" si="21"/>
        <v>0</v>
      </c>
      <c r="J30" s="62">
        <f t="shared" si="21"/>
        <v>0</v>
      </c>
      <c r="K30" s="62">
        <f t="shared" si="21"/>
        <v>0</v>
      </c>
      <c r="L30" s="62">
        <f t="shared" si="21"/>
        <v>0</v>
      </c>
      <c r="M30" s="62">
        <f t="shared" si="21"/>
        <v>0</v>
      </c>
      <c r="N30" s="122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</row>
    <row r="31" spans="1:224" ht="12.75" customHeight="1" x14ac:dyDescent="0.2">
      <c r="A31" s="9" t="s">
        <v>40</v>
      </c>
      <c r="B31" s="42">
        <f t="shared" ref="B31:G31" si="25">SUM(B84,B137,B190,B243,B296,B349,B402,B455,B508,B561,B615,B668,B721)</f>
        <v>0</v>
      </c>
      <c r="C31" s="42">
        <f t="shared" si="25"/>
        <v>0</v>
      </c>
      <c r="D31" s="42">
        <f t="shared" si="25"/>
        <v>0</v>
      </c>
      <c r="E31" s="42">
        <f t="shared" si="25"/>
        <v>0</v>
      </c>
      <c r="F31" s="42">
        <f t="shared" si="25"/>
        <v>0</v>
      </c>
      <c r="G31" s="50">
        <f t="shared" si="25"/>
        <v>0</v>
      </c>
      <c r="H31" s="42">
        <f t="shared" si="21"/>
        <v>0</v>
      </c>
      <c r="I31" s="42">
        <f t="shared" si="21"/>
        <v>0</v>
      </c>
      <c r="J31" s="42">
        <f t="shared" si="21"/>
        <v>0</v>
      </c>
      <c r="K31" s="42">
        <f t="shared" si="21"/>
        <v>0</v>
      </c>
      <c r="L31" s="42">
        <f t="shared" si="21"/>
        <v>0</v>
      </c>
      <c r="M31" s="42">
        <f t="shared" si="21"/>
        <v>0</v>
      </c>
      <c r="N31" s="122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</row>
    <row r="32" spans="1:224" ht="12.75" customHeight="1" x14ac:dyDescent="0.2">
      <c r="A32" s="9" t="s">
        <v>41</v>
      </c>
      <c r="B32" s="42">
        <f t="shared" ref="B32:J32" si="26">SUM(B85,B138,B191,B244,B297,B350,B403,B456,B509,B562,B616,B669,B722)</f>
        <v>0</v>
      </c>
      <c r="C32" s="42">
        <f t="shared" si="26"/>
        <v>0</v>
      </c>
      <c r="D32" s="42">
        <f t="shared" si="26"/>
        <v>0</v>
      </c>
      <c r="E32" s="42">
        <f t="shared" si="26"/>
        <v>0</v>
      </c>
      <c r="F32" s="42">
        <f t="shared" si="26"/>
        <v>0</v>
      </c>
      <c r="G32" s="50">
        <f t="shared" si="26"/>
        <v>0</v>
      </c>
      <c r="H32" s="42">
        <f t="shared" si="26"/>
        <v>0</v>
      </c>
      <c r="I32" s="42">
        <f t="shared" si="26"/>
        <v>0</v>
      </c>
      <c r="J32" s="42">
        <f t="shared" si="26"/>
        <v>0</v>
      </c>
      <c r="K32" s="42">
        <f t="shared" ref="K32:M36" si="27">SUM(K85,K138,K191,K244,K297,K350,K403,K456,K509,K562,K616,K669,K722)</f>
        <v>0</v>
      </c>
      <c r="L32" s="42">
        <f t="shared" si="27"/>
        <v>0</v>
      </c>
      <c r="M32" s="42">
        <f t="shared" si="27"/>
        <v>0</v>
      </c>
      <c r="N32" s="122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</row>
    <row r="33" spans="1:224" ht="12.75" customHeight="1" x14ac:dyDescent="0.2">
      <c r="A33" s="10" t="s">
        <v>42</v>
      </c>
      <c r="B33" s="44">
        <f t="shared" ref="B33:J33" si="28">SUM(B86,B139,B192,B245,B298,B351,B404,B457,B510,B563,B617,B670,B723)</f>
        <v>151531</v>
      </c>
      <c r="C33" s="44">
        <f t="shared" si="28"/>
        <v>0</v>
      </c>
      <c r="D33" s="44">
        <f t="shared" si="28"/>
        <v>151531</v>
      </c>
      <c r="E33" s="44">
        <f t="shared" si="28"/>
        <v>318731</v>
      </c>
      <c r="F33" s="44">
        <f t="shared" si="28"/>
        <v>0</v>
      </c>
      <c r="G33" s="100">
        <f t="shared" si="28"/>
        <v>318731</v>
      </c>
      <c r="H33" s="44">
        <f t="shared" si="28"/>
        <v>344252</v>
      </c>
      <c r="I33" s="44">
        <f t="shared" si="28"/>
        <v>0</v>
      </c>
      <c r="J33" s="44">
        <f t="shared" si="28"/>
        <v>344252</v>
      </c>
      <c r="K33" s="44">
        <f t="shared" si="27"/>
        <v>344038</v>
      </c>
      <c r="L33" s="44">
        <f t="shared" si="27"/>
        <v>0</v>
      </c>
      <c r="M33" s="44">
        <f t="shared" si="27"/>
        <v>344038</v>
      </c>
      <c r="N33" s="122">
        <f>SUM(M33/J33)</f>
        <v>0.99937836236245536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</row>
    <row r="34" spans="1:224" ht="12.75" customHeight="1" x14ac:dyDescent="0.2">
      <c r="A34" s="13" t="s">
        <v>65</v>
      </c>
      <c r="B34" s="42">
        <f t="shared" ref="B34:G34" si="29">SUM(B87,B140,B193,B246,B299,B352,B405,B458,B511,B564,B618,B671,B724)</f>
        <v>0</v>
      </c>
      <c r="C34" s="42">
        <f t="shared" si="29"/>
        <v>0</v>
      </c>
      <c r="D34" s="42">
        <f t="shared" si="29"/>
        <v>0</v>
      </c>
      <c r="E34" s="42">
        <f t="shared" si="29"/>
        <v>9053</v>
      </c>
      <c r="F34" s="42">
        <f t="shared" si="29"/>
        <v>0</v>
      </c>
      <c r="G34" s="50">
        <f t="shared" si="29"/>
        <v>9053</v>
      </c>
      <c r="H34" s="42">
        <f t="shared" ref="H34:J36" si="30">SUM(H87,H140,H193,H246,H299,H352,H405,H458,H511,H564,H618,H671,H724)</f>
        <v>9053</v>
      </c>
      <c r="I34" s="42">
        <f t="shared" si="30"/>
        <v>0</v>
      </c>
      <c r="J34" s="42">
        <f t="shared" si="30"/>
        <v>9053</v>
      </c>
      <c r="K34" s="42">
        <f t="shared" si="27"/>
        <v>9053</v>
      </c>
      <c r="L34" s="42">
        <f t="shared" si="27"/>
        <v>0</v>
      </c>
      <c r="M34" s="42">
        <f t="shared" si="27"/>
        <v>9053</v>
      </c>
      <c r="N34" s="122">
        <f>SUM(M34/J34)</f>
        <v>1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</row>
    <row r="35" spans="1:224" ht="12.75" customHeight="1" x14ac:dyDescent="0.2">
      <c r="A35" s="14" t="s">
        <v>60</v>
      </c>
      <c r="B35" s="42">
        <f t="shared" ref="B35:G35" si="31">SUM(B88,B141,B194,B247,B300,B353,B406,B459,B512,B565,B619,B672,B725)</f>
        <v>2435392</v>
      </c>
      <c r="C35" s="42">
        <f t="shared" si="31"/>
        <v>24505</v>
      </c>
      <c r="D35" s="42">
        <f t="shared" si="31"/>
        <v>2459897</v>
      </c>
      <c r="E35" s="42">
        <f t="shared" si="31"/>
        <v>2613359</v>
      </c>
      <c r="F35" s="42">
        <f t="shared" si="31"/>
        <v>24505</v>
      </c>
      <c r="G35" s="50">
        <f t="shared" si="31"/>
        <v>2637864</v>
      </c>
      <c r="H35" s="42">
        <f t="shared" si="30"/>
        <v>2404470</v>
      </c>
      <c r="I35" s="42">
        <f t="shared" si="30"/>
        <v>0</v>
      </c>
      <c r="J35" s="42">
        <f t="shared" si="30"/>
        <v>2404470</v>
      </c>
      <c r="K35" s="42">
        <f t="shared" si="27"/>
        <v>2401953</v>
      </c>
      <c r="L35" s="42">
        <f t="shared" si="27"/>
        <v>0</v>
      </c>
      <c r="M35" s="42">
        <f t="shared" si="27"/>
        <v>2401953</v>
      </c>
      <c r="N35" s="122">
        <f>SUM(M35/J35)</f>
        <v>0.99895319966562279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</row>
    <row r="36" spans="1:224" ht="12.75" customHeight="1" x14ac:dyDescent="0.2">
      <c r="A36" s="10" t="s">
        <v>43</v>
      </c>
      <c r="B36" s="44">
        <f t="shared" ref="B36:G36" si="32">SUM(B89,B142,B195,B248,B301,B354,B407,B460,B513,B566,B620,B673,B726)</f>
        <v>2586923</v>
      </c>
      <c r="C36" s="44">
        <f t="shared" si="32"/>
        <v>24505</v>
      </c>
      <c r="D36" s="44">
        <f t="shared" si="32"/>
        <v>2611428</v>
      </c>
      <c r="E36" s="44">
        <f t="shared" si="32"/>
        <v>2941143</v>
      </c>
      <c r="F36" s="44">
        <f t="shared" si="32"/>
        <v>24505</v>
      </c>
      <c r="G36" s="100">
        <f t="shared" si="32"/>
        <v>2965648</v>
      </c>
      <c r="H36" s="44">
        <f t="shared" si="30"/>
        <v>2757775</v>
      </c>
      <c r="I36" s="44">
        <f t="shared" si="30"/>
        <v>0</v>
      </c>
      <c r="J36" s="44">
        <f t="shared" si="30"/>
        <v>2757775</v>
      </c>
      <c r="K36" s="44">
        <f>SUM(K89,K142,K195,K248,K301,K354,K407,K460,K513,K566,K620,K673,K726)</f>
        <v>2755044</v>
      </c>
      <c r="L36" s="44">
        <f t="shared" si="27"/>
        <v>0</v>
      </c>
      <c r="M36" s="44">
        <f t="shared" si="27"/>
        <v>2755044</v>
      </c>
      <c r="N36" s="122">
        <f>SUM(M36/J36)</f>
        <v>0.99900970891388896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</row>
    <row r="37" spans="1:224" ht="12.75" customHeight="1" x14ac:dyDescent="0.2">
      <c r="A37" s="9"/>
      <c r="B37" s="42"/>
      <c r="C37" s="42"/>
      <c r="D37" s="49"/>
      <c r="E37" s="18"/>
      <c r="F37" s="18"/>
      <c r="G37" s="99"/>
      <c r="H37" s="18"/>
      <c r="I37" s="18"/>
      <c r="J37" s="18"/>
      <c r="K37" s="18"/>
      <c r="L37" s="18"/>
      <c r="M37" s="18"/>
      <c r="N37" s="122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</row>
    <row r="38" spans="1:224" ht="12.75" customHeight="1" x14ac:dyDescent="0.2">
      <c r="A38" s="15" t="s">
        <v>2</v>
      </c>
      <c r="B38" s="42"/>
      <c r="C38" s="42"/>
      <c r="D38" s="49"/>
      <c r="E38" s="18"/>
      <c r="F38" s="18"/>
      <c r="G38" s="99"/>
      <c r="H38" s="18"/>
      <c r="I38" s="18"/>
      <c r="J38" s="18"/>
      <c r="K38" s="18"/>
      <c r="L38" s="18"/>
      <c r="M38" s="18"/>
      <c r="N38" s="122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</row>
    <row r="39" spans="1:224" ht="12.75" customHeight="1" x14ac:dyDescent="0.2">
      <c r="A39" s="9" t="s">
        <v>3</v>
      </c>
      <c r="B39" s="42">
        <f t="shared" ref="B39:M39" si="33">SUM(B92,B145,B198,B251,B304,B357,B410,B463,B516,B569,B623,B676,B729)</f>
        <v>1577397</v>
      </c>
      <c r="C39" s="42">
        <f t="shared" si="33"/>
        <v>14507</v>
      </c>
      <c r="D39" s="42">
        <f t="shared" si="33"/>
        <v>1591904</v>
      </c>
      <c r="E39" s="42">
        <f t="shared" si="33"/>
        <v>1843466</v>
      </c>
      <c r="F39" s="42">
        <f t="shared" si="33"/>
        <v>14507</v>
      </c>
      <c r="G39" s="50">
        <f t="shared" si="33"/>
        <v>1857973</v>
      </c>
      <c r="H39" s="42">
        <f t="shared" si="33"/>
        <v>1932503</v>
      </c>
      <c r="I39" s="42">
        <f t="shared" si="33"/>
        <v>1334</v>
      </c>
      <c r="J39" s="42">
        <f t="shared" si="33"/>
        <v>1933836</v>
      </c>
      <c r="K39" s="42">
        <f t="shared" si="33"/>
        <v>1909670</v>
      </c>
      <c r="L39" s="42">
        <f t="shared" si="33"/>
        <v>22903</v>
      </c>
      <c r="M39" s="42">
        <f t="shared" si="33"/>
        <v>1932573</v>
      </c>
      <c r="N39" s="122">
        <f>SUM(M39/J39)</f>
        <v>0.99934689394550524</v>
      </c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</row>
    <row r="40" spans="1:224" ht="12.75" customHeight="1" x14ac:dyDescent="0.2">
      <c r="A40" s="9" t="s">
        <v>17</v>
      </c>
      <c r="B40" s="42">
        <f t="shared" ref="B40:G40" si="34">SUM(B93,B146,B199,B252,B305,B358,B411,B464,B517,B570,B624,B677,B730)</f>
        <v>221122</v>
      </c>
      <c r="C40" s="42">
        <f t="shared" si="34"/>
        <v>1695</v>
      </c>
      <c r="D40" s="42">
        <f t="shared" si="34"/>
        <v>222817</v>
      </c>
      <c r="E40" s="42">
        <f t="shared" si="34"/>
        <v>248948</v>
      </c>
      <c r="F40" s="42">
        <f t="shared" si="34"/>
        <v>1695</v>
      </c>
      <c r="G40" s="50">
        <f t="shared" si="34"/>
        <v>250643</v>
      </c>
      <c r="H40" s="42">
        <f>SUM(H93,H146,H199,H252,H305,H358,H411,H464,H517,H570,H624,H677,H730)</f>
        <v>257810</v>
      </c>
      <c r="I40" s="42">
        <f t="shared" ref="H40:M42" si="35">SUM(I93,I146,I199,I252,I305,I358,I411,I464,I517,I570,I624,I677,I730)</f>
        <v>158</v>
      </c>
      <c r="J40" s="42">
        <f t="shared" si="35"/>
        <v>257968</v>
      </c>
      <c r="K40" s="42">
        <f t="shared" si="35"/>
        <v>254635</v>
      </c>
      <c r="L40" s="42">
        <f t="shared" si="35"/>
        <v>2261</v>
      </c>
      <c r="M40" s="42">
        <f t="shared" si="35"/>
        <v>256896</v>
      </c>
      <c r="N40" s="122">
        <f>SUM(M40/J40)</f>
        <v>0.99584444582273768</v>
      </c>
    </row>
    <row r="41" spans="1:224" ht="12.75" customHeight="1" x14ac:dyDescent="0.2">
      <c r="A41" s="10" t="s">
        <v>4</v>
      </c>
      <c r="B41" s="44">
        <f t="shared" ref="B41:G41" si="36">SUM(B94,B147,B200,B253,B306,B359,B412,B465,B518,B571,B625,B678,B731)</f>
        <v>1798519</v>
      </c>
      <c r="C41" s="44">
        <f t="shared" si="36"/>
        <v>16202</v>
      </c>
      <c r="D41" s="44">
        <f t="shared" si="36"/>
        <v>1814721</v>
      </c>
      <c r="E41" s="44">
        <f t="shared" si="36"/>
        <v>2092414</v>
      </c>
      <c r="F41" s="44">
        <f t="shared" si="36"/>
        <v>16202</v>
      </c>
      <c r="G41" s="100">
        <f t="shared" si="36"/>
        <v>2108616</v>
      </c>
      <c r="H41" s="44">
        <f t="shared" si="35"/>
        <v>2190313</v>
      </c>
      <c r="I41" s="44">
        <f t="shared" si="35"/>
        <v>1492</v>
      </c>
      <c r="J41" s="44">
        <f t="shared" si="35"/>
        <v>2191804</v>
      </c>
      <c r="K41" s="44">
        <f t="shared" si="35"/>
        <v>2164305</v>
      </c>
      <c r="L41" s="44">
        <f t="shared" si="35"/>
        <v>25164</v>
      </c>
      <c r="M41" s="44">
        <f t="shared" si="35"/>
        <v>2189469</v>
      </c>
      <c r="N41" s="122">
        <f>SUM(M41/J41)</f>
        <v>0.99893466751589099</v>
      </c>
    </row>
    <row r="42" spans="1:224" ht="12.75" customHeight="1" x14ac:dyDescent="0.2">
      <c r="A42" s="9" t="s">
        <v>5</v>
      </c>
      <c r="B42" s="42">
        <f t="shared" ref="B42:G42" si="37">SUM(B95,B148,B201,B254,B307,B360,B413,B466,B519,B572,B626,B679,B732)</f>
        <v>738508</v>
      </c>
      <c r="C42" s="42">
        <f t="shared" si="37"/>
        <v>8303</v>
      </c>
      <c r="D42" s="42">
        <f t="shared" si="37"/>
        <v>746811</v>
      </c>
      <c r="E42" s="42">
        <f t="shared" si="37"/>
        <v>789743</v>
      </c>
      <c r="F42" s="42">
        <f t="shared" si="37"/>
        <v>8303</v>
      </c>
      <c r="G42" s="50">
        <f t="shared" si="37"/>
        <v>798046</v>
      </c>
      <c r="H42" s="42">
        <f t="shared" si="35"/>
        <v>518947</v>
      </c>
      <c r="I42" s="42">
        <f t="shared" si="35"/>
        <v>0</v>
      </c>
      <c r="J42" s="42">
        <f t="shared" si="35"/>
        <v>520439</v>
      </c>
      <c r="K42" s="42">
        <f t="shared" si="35"/>
        <v>473172</v>
      </c>
      <c r="L42" s="42">
        <f t="shared" si="35"/>
        <v>23292</v>
      </c>
      <c r="M42" s="42">
        <f t="shared" si="35"/>
        <v>496464</v>
      </c>
      <c r="N42" s="122">
        <f>SUM(M42/J42)</f>
        <v>0.9539331218452114</v>
      </c>
    </row>
    <row r="43" spans="1:224" ht="12.75" customHeight="1" x14ac:dyDescent="0.2">
      <c r="A43" s="9" t="s">
        <v>44</v>
      </c>
      <c r="B43" s="42">
        <f t="shared" ref="B43:G43" si="38">SUM(B96,B149,B202,B255,B308,B361,B414,B467,B520,B573,B627,B680,B733)</f>
        <v>0</v>
      </c>
      <c r="C43" s="42">
        <f t="shared" si="38"/>
        <v>0</v>
      </c>
      <c r="D43" s="42">
        <f t="shared" si="38"/>
        <v>0</v>
      </c>
      <c r="E43" s="42">
        <f t="shared" si="38"/>
        <v>0</v>
      </c>
      <c r="F43" s="42">
        <f t="shared" si="38"/>
        <v>0</v>
      </c>
      <c r="G43" s="50">
        <f t="shared" si="38"/>
        <v>0</v>
      </c>
      <c r="H43" s="42">
        <v>0</v>
      </c>
      <c r="I43" s="42">
        <v>0</v>
      </c>
      <c r="J43" s="42">
        <v>0</v>
      </c>
      <c r="K43" s="42">
        <f t="shared" ref="K43:M53" si="39">SUM(K96,K149,K202,K255,K308,K361,K414,K467,K520,K573,K627,K680,K733)</f>
        <v>0</v>
      </c>
      <c r="L43" s="42">
        <f t="shared" si="39"/>
        <v>0</v>
      </c>
      <c r="M43" s="42">
        <f t="shared" si="39"/>
        <v>0</v>
      </c>
      <c r="N43" s="122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</row>
    <row r="44" spans="1:224" ht="12.75" customHeight="1" x14ac:dyDescent="0.2">
      <c r="A44" s="9" t="s">
        <v>45</v>
      </c>
      <c r="B44" s="42">
        <f t="shared" ref="B44:J44" si="40">SUM(B97,B150,B203,B256,B309,B362,B415,B468,B521,B574,B628,B681,B734)</f>
        <v>0</v>
      </c>
      <c r="C44" s="42">
        <f t="shared" si="40"/>
        <v>0</v>
      </c>
      <c r="D44" s="42">
        <f t="shared" si="40"/>
        <v>0</v>
      </c>
      <c r="E44" s="42">
        <f t="shared" si="40"/>
        <v>619</v>
      </c>
      <c r="F44" s="42">
        <f t="shared" si="40"/>
        <v>0</v>
      </c>
      <c r="G44" s="50">
        <f t="shared" si="40"/>
        <v>619</v>
      </c>
      <c r="H44" s="42">
        <f t="shared" si="40"/>
        <v>619</v>
      </c>
      <c r="I44" s="42">
        <f t="shared" si="40"/>
        <v>0</v>
      </c>
      <c r="J44" s="42">
        <f t="shared" si="40"/>
        <v>619</v>
      </c>
      <c r="K44" s="42">
        <f t="shared" si="39"/>
        <v>618</v>
      </c>
      <c r="L44" s="42">
        <f t="shared" si="39"/>
        <v>0</v>
      </c>
      <c r="M44" s="42">
        <f t="shared" si="39"/>
        <v>618</v>
      </c>
      <c r="N44" s="122">
        <f>SUM(M44/J44)</f>
        <v>0.99838449111470118</v>
      </c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</row>
    <row r="45" spans="1:224" ht="12.75" customHeight="1" x14ac:dyDescent="0.2">
      <c r="A45" s="10" t="s">
        <v>46</v>
      </c>
      <c r="B45" s="44">
        <f t="shared" ref="B45:G45" si="41">SUM(B98,B151,B204,B257,B310,B363,B416,B469,B522,B575,B629,B682,B735)</f>
        <v>2537027</v>
      </c>
      <c r="C45" s="44">
        <f t="shared" si="41"/>
        <v>24505</v>
      </c>
      <c r="D45" s="44">
        <f t="shared" si="41"/>
        <v>2561532</v>
      </c>
      <c r="E45" s="44">
        <f t="shared" si="41"/>
        <v>2882776</v>
      </c>
      <c r="F45" s="44">
        <f t="shared" si="41"/>
        <v>24505</v>
      </c>
      <c r="G45" s="100">
        <f t="shared" si="41"/>
        <v>2907281</v>
      </c>
      <c r="H45" s="44">
        <f t="shared" ref="H45:J53" si="42">SUM(H98,H151,H204,H257,H310,H363,H416,H469,H522,H575,H629,H682,H735)</f>
        <v>2709879</v>
      </c>
      <c r="I45" s="44">
        <f t="shared" si="42"/>
        <v>1492</v>
      </c>
      <c r="J45" s="44">
        <f t="shared" si="42"/>
        <v>2712862</v>
      </c>
      <c r="K45" s="44">
        <f t="shared" si="39"/>
        <v>2638095</v>
      </c>
      <c r="L45" s="44">
        <f t="shared" si="39"/>
        <v>48456</v>
      </c>
      <c r="M45" s="44">
        <f t="shared" si="39"/>
        <v>2686551</v>
      </c>
      <c r="N45" s="122">
        <f>SUM(M45/J45)</f>
        <v>0.99030138650620636</v>
      </c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</row>
    <row r="46" spans="1:224" ht="12.75" customHeight="1" x14ac:dyDescent="0.2">
      <c r="A46" s="9" t="s">
        <v>6</v>
      </c>
      <c r="B46" s="42">
        <f t="shared" ref="B46:G46" si="43">SUM(B99,B152,B205,B258,B311,B364,B417,B470,B523,B576,B630,B683,B736)</f>
        <v>49896</v>
      </c>
      <c r="C46" s="42">
        <f t="shared" si="43"/>
        <v>0</v>
      </c>
      <c r="D46" s="42">
        <f t="shared" si="43"/>
        <v>49896</v>
      </c>
      <c r="E46" s="42">
        <f t="shared" si="43"/>
        <v>58367</v>
      </c>
      <c r="F46" s="42">
        <f t="shared" si="43"/>
        <v>0</v>
      </c>
      <c r="G46" s="50">
        <f t="shared" si="43"/>
        <v>58367</v>
      </c>
      <c r="H46" s="42">
        <f t="shared" si="42"/>
        <v>44913</v>
      </c>
      <c r="I46" s="42">
        <f t="shared" si="42"/>
        <v>0</v>
      </c>
      <c r="J46" s="42">
        <f t="shared" si="42"/>
        <v>44913</v>
      </c>
      <c r="K46" s="42">
        <f t="shared" si="39"/>
        <v>43923</v>
      </c>
      <c r="L46" s="42">
        <f t="shared" si="39"/>
        <v>0</v>
      </c>
      <c r="M46" s="42">
        <f t="shared" si="39"/>
        <v>43923</v>
      </c>
      <c r="N46" s="122">
        <f>SUM(M46/J46)</f>
        <v>0.97795738427626744</v>
      </c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</row>
    <row r="47" spans="1:224" ht="12.75" customHeight="1" x14ac:dyDescent="0.2">
      <c r="A47" s="9" t="s">
        <v>7</v>
      </c>
      <c r="B47" s="42">
        <f t="shared" ref="B47:G47" si="44">SUM(B100,B153,B206,B259,B312,B365,B418,B471,B524,B577,B631,B684,B737)</f>
        <v>0</v>
      </c>
      <c r="C47" s="42">
        <f t="shared" si="44"/>
        <v>0</v>
      </c>
      <c r="D47" s="42">
        <f t="shared" si="44"/>
        <v>0</v>
      </c>
      <c r="E47" s="42">
        <f t="shared" si="44"/>
        <v>0</v>
      </c>
      <c r="F47" s="42">
        <f t="shared" si="44"/>
        <v>0</v>
      </c>
      <c r="G47" s="50">
        <f t="shared" si="44"/>
        <v>0</v>
      </c>
      <c r="H47" s="42">
        <f t="shared" si="42"/>
        <v>0</v>
      </c>
      <c r="I47" s="42">
        <f t="shared" si="42"/>
        <v>0</v>
      </c>
      <c r="J47" s="42">
        <f t="shared" si="42"/>
        <v>0</v>
      </c>
      <c r="K47" s="42">
        <f t="shared" si="39"/>
        <v>0</v>
      </c>
      <c r="L47" s="42">
        <f t="shared" si="39"/>
        <v>0</v>
      </c>
      <c r="M47" s="42">
        <f t="shared" si="39"/>
        <v>0</v>
      </c>
      <c r="N47" s="122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</row>
    <row r="48" spans="1:224" ht="12.75" customHeight="1" x14ac:dyDescent="0.2">
      <c r="A48" s="9" t="s">
        <v>47</v>
      </c>
      <c r="B48" s="42">
        <f t="shared" ref="B48:G48" si="45">SUM(B101,B154,B207,B260,B313,B366,B419,B472,B525,B578,B632,B685,B738)</f>
        <v>0</v>
      </c>
      <c r="C48" s="42">
        <f t="shared" si="45"/>
        <v>0</v>
      </c>
      <c r="D48" s="42">
        <f t="shared" si="45"/>
        <v>0</v>
      </c>
      <c r="E48" s="42">
        <f t="shared" si="45"/>
        <v>0</v>
      </c>
      <c r="F48" s="42">
        <f t="shared" si="45"/>
        <v>0</v>
      </c>
      <c r="G48" s="50">
        <f t="shared" si="45"/>
        <v>0</v>
      </c>
      <c r="H48" s="42">
        <f t="shared" si="42"/>
        <v>0</v>
      </c>
      <c r="I48" s="42">
        <f t="shared" si="42"/>
        <v>0</v>
      </c>
      <c r="J48" s="42">
        <f t="shared" si="42"/>
        <v>0</v>
      </c>
      <c r="K48" s="42">
        <f t="shared" si="39"/>
        <v>0</v>
      </c>
      <c r="L48" s="42">
        <f t="shared" si="39"/>
        <v>0</v>
      </c>
      <c r="M48" s="42">
        <f t="shared" si="39"/>
        <v>0</v>
      </c>
      <c r="N48" s="122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</row>
    <row r="49" spans="1:224" ht="12.75" customHeight="1" x14ac:dyDescent="0.2">
      <c r="A49" s="10" t="s">
        <v>48</v>
      </c>
      <c r="B49" s="44">
        <f t="shared" ref="B49:G49" si="46">SUM(B102,B155,B208,B261,B314,B367,B420,B473,B526,B579,B633,B686,B739)</f>
        <v>49896</v>
      </c>
      <c r="C49" s="44">
        <f t="shared" si="46"/>
        <v>0</v>
      </c>
      <c r="D49" s="44">
        <f t="shared" si="46"/>
        <v>49896</v>
      </c>
      <c r="E49" s="44">
        <f t="shared" si="46"/>
        <v>58367</v>
      </c>
      <c r="F49" s="44">
        <f t="shared" si="46"/>
        <v>0</v>
      </c>
      <c r="G49" s="100">
        <f t="shared" si="46"/>
        <v>58367</v>
      </c>
      <c r="H49" s="44">
        <f t="shared" si="42"/>
        <v>44913</v>
      </c>
      <c r="I49" s="44">
        <f t="shared" si="42"/>
        <v>0</v>
      </c>
      <c r="J49" s="44">
        <f t="shared" si="42"/>
        <v>44913</v>
      </c>
      <c r="K49" s="44">
        <f t="shared" si="39"/>
        <v>43923</v>
      </c>
      <c r="L49" s="44">
        <f t="shared" si="39"/>
        <v>0</v>
      </c>
      <c r="M49" s="44">
        <f t="shared" si="39"/>
        <v>43923</v>
      </c>
      <c r="N49" s="122">
        <f>SUM(M49/J49)</f>
        <v>0.97795738427626744</v>
      </c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</row>
    <row r="50" spans="1:224" ht="12.75" customHeight="1" x14ac:dyDescent="0.2">
      <c r="A50" s="10" t="s">
        <v>49</v>
      </c>
      <c r="B50" s="44">
        <f t="shared" ref="B50:G50" si="47">SUM(B103,B156,B209,B262,B315,B368,B421,B474,B527,B580,B634,B687,B740)</f>
        <v>2586923</v>
      </c>
      <c r="C50" s="44">
        <f t="shared" si="47"/>
        <v>24505</v>
      </c>
      <c r="D50" s="44">
        <f t="shared" si="47"/>
        <v>2611428</v>
      </c>
      <c r="E50" s="44">
        <f t="shared" si="47"/>
        <v>2941143</v>
      </c>
      <c r="F50" s="44">
        <f t="shared" si="47"/>
        <v>24505</v>
      </c>
      <c r="G50" s="100">
        <f t="shared" si="47"/>
        <v>2965648</v>
      </c>
      <c r="H50" s="44">
        <f t="shared" si="42"/>
        <v>2754792</v>
      </c>
      <c r="I50" s="44">
        <f t="shared" si="42"/>
        <v>1492</v>
      </c>
      <c r="J50" s="44">
        <f t="shared" si="42"/>
        <v>2757775</v>
      </c>
      <c r="K50" s="44">
        <f t="shared" si="39"/>
        <v>2682018</v>
      </c>
      <c r="L50" s="44">
        <f t="shared" si="39"/>
        <v>48456</v>
      </c>
      <c r="M50" s="44">
        <f t="shared" si="39"/>
        <v>2730474</v>
      </c>
      <c r="N50" s="122">
        <f>SUM(M50/J50)</f>
        <v>0.99010035263935603</v>
      </c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</row>
    <row r="51" spans="1:224" ht="12.75" customHeight="1" x14ac:dyDescent="0.2">
      <c r="A51" s="14" t="s">
        <v>50</v>
      </c>
      <c r="B51" s="42">
        <f t="shared" ref="B51:G51" si="48">SUM(B104,B157,B210,B263,B316,B369,B422,B475,B528,B581,B635,B688,B741)</f>
        <v>0</v>
      </c>
      <c r="C51" s="42">
        <f t="shared" si="48"/>
        <v>0</v>
      </c>
      <c r="D51" s="42">
        <f t="shared" si="48"/>
        <v>0</v>
      </c>
      <c r="E51" s="42">
        <f t="shared" si="48"/>
        <v>0</v>
      </c>
      <c r="F51" s="42">
        <f t="shared" si="48"/>
        <v>0</v>
      </c>
      <c r="G51" s="50">
        <f t="shared" si="48"/>
        <v>0</v>
      </c>
      <c r="H51" s="42">
        <f t="shared" si="42"/>
        <v>0</v>
      </c>
      <c r="I51" s="42">
        <f t="shared" si="42"/>
        <v>0</v>
      </c>
      <c r="J51" s="42">
        <f t="shared" si="42"/>
        <v>0</v>
      </c>
      <c r="K51" s="42">
        <f t="shared" si="39"/>
        <v>0</v>
      </c>
      <c r="L51" s="42">
        <f t="shared" si="39"/>
        <v>0</v>
      </c>
      <c r="M51" s="42">
        <f t="shared" si="39"/>
        <v>0</v>
      </c>
      <c r="N51" s="122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</row>
    <row r="52" spans="1:224" ht="12.75" customHeight="1" x14ac:dyDescent="0.2">
      <c r="A52" s="10" t="s">
        <v>51</v>
      </c>
      <c r="B52" s="44">
        <f t="shared" ref="B52:G52" si="49">SUM(B105,B158,B211,B264,B317,B370,B423,B476,B529,B582,B636,B689,B742)</f>
        <v>2586923</v>
      </c>
      <c r="C52" s="44">
        <f t="shared" si="49"/>
        <v>24505</v>
      </c>
      <c r="D52" s="44">
        <f t="shared" si="49"/>
        <v>2611428</v>
      </c>
      <c r="E52" s="44">
        <f t="shared" si="49"/>
        <v>2941143</v>
      </c>
      <c r="F52" s="44">
        <f t="shared" si="49"/>
        <v>24505</v>
      </c>
      <c r="G52" s="100">
        <f t="shared" si="49"/>
        <v>2965648</v>
      </c>
      <c r="H52" s="44">
        <f t="shared" si="42"/>
        <v>2754792</v>
      </c>
      <c r="I52" s="44">
        <f t="shared" si="42"/>
        <v>1492</v>
      </c>
      <c r="J52" s="44">
        <f t="shared" si="42"/>
        <v>2757775</v>
      </c>
      <c r="K52" s="44">
        <f t="shared" si="39"/>
        <v>2682018</v>
      </c>
      <c r="L52" s="44">
        <f t="shared" si="39"/>
        <v>48456</v>
      </c>
      <c r="M52" s="44">
        <f t="shared" si="39"/>
        <v>2730474</v>
      </c>
      <c r="N52" s="122">
        <f>SUM(M52/J52)</f>
        <v>0.99010035263935603</v>
      </c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</row>
    <row r="53" spans="1:224" ht="12.75" customHeight="1" x14ac:dyDescent="0.2">
      <c r="A53" s="1" t="s">
        <v>8</v>
      </c>
      <c r="B53" s="67">
        <f t="shared" ref="B53:G53" si="50">SUM(B106,B159,B212,B265,B318,B371,B424,B477,B530,B583,B637,B690,B743)</f>
        <v>293.25</v>
      </c>
      <c r="C53" s="67">
        <f t="shared" si="50"/>
        <v>2</v>
      </c>
      <c r="D53" s="67">
        <f t="shared" si="50"/>
        <v>295.25</v>
      </c>
      <c r="E53" s="67">
        <f t="shared" si="50"/>
        <v>295.25</v>
      </c>
      <c r="F53" s="67">
        <f t="shared" si="50"/>
        <v>2</v>
      </c>
      <c r="G53" s="102">
        <f t="shared" si="50"/>
        <v>297.25</v>
      </c>
      <c r="H53" s="67">
        <f t="shared" si="42"/>
        <v>298.75</v>
      </c>
      <c r="I53" s="67">
        <f t="shared" si="42"/>
        <v>2</v>
      </c>
      <c r="J53" s="67">
        <f t="shared" si="42"/>
        <v>300.75</v>
      </c>
      <c r="K53" s="67">
        <f t="shared" si="39"/>
        <v>274</v>
      </c>
      <c r="L53" s="67">
        <f t="shared" si="39"/>
        <v>2</v>
      </c>
      <c r="M53" s="67">
        <f t="shared" si="39"/>
        <v>276</v>
      </c>
      <c r="N53" s="122">
        <f>SUM(M53/J53)</f>
        <v>0.9177057356608479</v>
      </c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</row>
    <row r="54" spans="1:224" ht="12.75" customHeight="1" x14ac:dyDescent="0.2">
      <c r="A54" s="2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31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</row>
    <row r="55" spans="1:224" ht="12.75" customHeight="1" x14ac:dyDescent="0.2">
      <c r="A55" s="2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31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</row>
    <row r="56" spans="1:224" ht="12.75" customHeight="1" x14ac:dyDescent="0.2">
      <c r="A56" s="2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31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</row>
    <row r="57" spans="1:224" ht="25.5" customHeight="1" x14ac:dyDescent="0.2">
      <c r="A57" s="183" t="s">
        <v>59</v>
      </c>
      <c r="B57" s="168" t="s">
        <v>14</v>
      </c>
      <c r="C57" s="168" t="s">
        <v>15</v>
      </c>
      <c r="D57" s="168" t="s">
        <v>66</v>
      </c>
      <c r="E57" s="176" t="s">
        <v>67</v>
      </c>
      <c r="F57" s="176"/>
      <c r="G57" s="177"/>
      <c r="H57" s="176" t="s">
        <v>72</v>
      </c>
      <c r="I57" s="176"/>
      <c r="J57" s="176"/>
      <c r="K57" s="176" t="s">
        <v>68</v>
      </c>
      <c r="L57" s="176"/>
      <c r="M57" s="176"/>
      <c r="N57" s="191" t="s">
        <v>69</v>
      </c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</row>
    <row r="58" spans="1:224" ht="12.75" customHeight="1" x14ac:dyDescent="0.2">
      <c r="A58" s="183"/>
      <c r="B58" s="168"/>
      <c r="C58" s="168"/>
      <c r="D58" s="168"/>
      <c r="E58" s="178" t="s">
        <v>14</v>
      </c>
      <c r="F58" s="178" t="s">
        <v>15</v>
      </c>
      <c r="G58" s="179" t="s">
        <v>4</v>
      </c>
      <c r="H58" s="178" t="s">
        <v>14</v>
      </c>
      <c r="I58" s="178" t="s">
        <v>15</v>
      </c>
      <c r="J58" s="178" t="s">
        <v>4</v>
      </c>
      <c r="K58" s="178" t="s">
        <v>14</v>
      </c>
      <c r="L58" s="178" t="s">
        <v>15</v>
      </c>
      <c r="M58" s="178" t="s">
        <v>4</v>
      </c>
      <c r="N58" s="191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</row>
    <row r="59" spans="1:224" x14ac:dyDescent="0.2">
      <c r="A59" s="183"/>
      <c r="B59" s="168"/>
      <c r="C59" s="168"/>
      <c r="D59" s="168"/>
      <c r="E59" s="178"/>
      <c r="F59" s="178"/>
      <c r="G59" s="179"/>
      <c r="H59" s="178"/>
      <c r="I59" s="178"/>
      <c r="J59" s="178"/>
      <c r="K59" s="178"/>
      <c r="L59" s="178"/>
      <c r="M59" s="178"/>
      <c r="N59" s="191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</row>
    <row r="60" spans="1:224" x14ac:dyDescent="0.2">
      <c r="A60" s="156"/>
      <c r="B60" s="168"/>
      <c r="C60" s="168"/>
      <c r="D60" s="168"/>
      <c r="E60" s="178"/>
      <c r="F60" s="178"/>
      <c r="G60" s="179"/>
      <c r="H60" s="178"/>
      <c r="I60" s="178"/>
      <c r="J60" s="178"/>
      <c r="K60" s="178"/>
      <c r="L60" s="178"/>
      <c r="M60" s="178"/>
      <c r="N60" s="191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</row>
    <row r="61" spans="1:224" x14ac:dyDescent="0.2">
      <c r="A61" s="7" t="s">
        <v>1</v>
      </c>
      <c r="B61" s="18"/>
      <c r="C61" s="19"/>
      <c r="D61" s="19"/>
      <c r="E61" s="18"/>
      <c r="F61" s="19"/>
      <c r="G61" s="35"/>
      <c r="H61" s="18"/>
      <c r="I61" s="18"/>
      <c r="J61" s="18"/>
      <c r="K61" s="18"/>
      <c r="L61" s="18"/>
      <c r="M61" s="18"/>
      <c r="N61" s="122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</row>
    <row r="62" spans="1:224" x14ac:dyDescent="0.2">
      <c r="A62" s="8" t="s">
        <v>21</v>
      </c>
      <c r="B62" s="53"/>
      <c r="C62" s="19"/>
      <c r="D62" s="23">
        <f t="shared" ref="D62:D88" si="51">SUM(B62:C62)</f>
        <v>0</v>
      </c>
      <c r="E62" s="53"/>
      <c r="F62" s="19"/>
      <c r="G62" s="36">
        <f t="shared" ref="G62:G85" si="52">SUM(E62:F62)</f>
        <v>0</v>
      </c>
      <c r="H62" s="110">
        <v>0</v>
      </c>
      <c r="I62" s="53">
        <v>0</v>
      </c>
      <c r="J62" s="19">
        <v>0</v>
      </c>
      <c r="K62" s="23"/>
      <c r="L62" s="53"/>
      <c r="M62" s="19">
        <f>SUM(K62:L62)</f>
        <v>0</v>
      </c>
      <c r="N62" s="122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</row>
    <row r="63" spans="1:224" x14ac:dyDescent="0.2">
      <c r="A63" s="9" t="s">
        <v>22</v>
      </c>
      <c r="B63" s="22"/>
      <c r="C63" s="22"/>
      <c r="D63" s="23">
        <f t="shared" si="51"/>
        <v>0</v>
      </c>
      <c r="E63" s="22"/>
      <c r="F63" s="22"/>
      <c r="G63" s="36">
        <f t="shared" si="52"/>
        <v>0</v>
      </c>
      <c r="H63" s="110">
        <v>0</v>
      </c>
      <c r="I63" s="22">
        <v>0</v>
      </c>
      <c r="J63" s="18">
        <v>0</v>
      </c>
      <c r="K63" s="23"/>
      <c r="L63" s="22"/>
      <c r="M63" s="18">
        <f t="shared" ref="M63:M106" si="53">SUM(K63:L63)</f>
        <v>0</v>
      </c>
      <c r="N63" s="122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</row>
    <row r="64" spans="1:224" x14ac:dyDescent="0.2">
      <c r="A64" s="9" t="s">
        <v>23</v>
      </c>
      <c r="B64" s="22"/>
      <c r="C64" s="22"/>
      <c r="D64" s="23">
        <f t="shared" si="51"/>
        <v>0</v>
      </c>
      <c r="E64" s="22"/>
      <c r="F64" s="22"/>
      <c r="G64" s="36">
        <f t="shared" si="52"/>
        <v>0</v>
      </c>
      <c r="H64" s="110">
        <v>0</v>
      </c>
      <c r="I64" s="22">
        <v>0</v>
      </c>
      <c r="J64" s="18">
        <v>0</v>
      </c>
      <c r="K64" s="23"/>
      <c r="L64" s="22"/>
      <c r="M64" s="18">
        <f t="shared" si="53"/>
        <v>0</v>
      </c>
      <c r="N64" s="122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</row>
    <row r="65" spans="1:224" x14ac:dyDescent="0.2">
      <c r="A65" s="10" t="s">
        <v>24</v>
      </c>
      <c r="B65" s="3">
        <f t="shared" ref="B65:G65" si="54">SUM(B66:B76)</f>
        <v>5</v>
      </c>
      <c r="C65" s="3">
        <f t="shared" si="54"/>
        <v>0</v>
      </c>
      <c r="D65" s="3">
        <f t="shared" si="54"/>
        <v>5</v>
      </c>
      <c r="E65" s="3">
        <f t="shared" si="54"/>
        <v>5</v>
      </c>
      <c r="F65" s="3">
        <f t="shared" si="54"/>
        <v>0</v>
      </c>
      <c r="G65" s="74">
        <f t="shared" si="54"/>
        <v>5</v>
      </c>
      <c r="H65" s="3">
        <v>505</v>
      </c>
      <c r="I65" s="3">
        <v>0</v>
      </c>
      <c r="J65" s="3">
        <v>505</v>
      </c>
      <c r="K65" s="3">
        <f>SUM(K66:K76)</f>
        <v>495</v>
      </c>
      <c r="L65" s="3">
        <f>SUM(L66:L76)</f>
        <v>0</v>
      </c>
      <c r="M65" s="3">
        <f>SUM(M66:M76)</f>
        <v>495</v>
      </c>
      <c r="N65" s="122">
        <f>SUM(M65/J65)</f>
        <v>0.98019801980198018</v>
      </c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</row>
    <row r="66" spans="1:224" x14ac:dyDescent="0.2">
      <c r="A66" s="11" t="s">
        <v>25</v>
      </c>
      <c r="B66" s="124"/>
      <c r="C66" s="124"/>
      <c r="D66" s="24">
        <f t="shared" si="51"/>
        <v>0</v>
      </c>
      <c r="E66" s="124"/>
      <c r="F66" s="124"/>
      <c r="G66" s="103">
        <f t="shared" si="52"/>
        <v>0</v>
      </c>
      <c r="H66" s="111">
        <v>0</v>
      </c>
      <c r="I66" s="125">
        <v>0</v>
      </c>
      <c r="J66" s="124">
        <v>0</v>
      </c>
      <c r="K66" s="24"/>
      <c r="L66" s="125"/>
      <c r="M66" s="124">
        <f t="shared" si="53"/>
        <v>0</v>
      </c>
      <c r="N66" s="122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</row>
    <row r="67" spans="1:224" x14ac:dyDescent="0.2">
      <c r="A67" s="11" t="s">
        <v>26</v>
      </c>
      <c r="B67" s="5"/>
      <c r="C67" s="5"/>
      <c r="D67" s="24">
        <f t="shared" si="51"/>
        <v>0</v>
      </c>
      <c r="E67" s="5"/>
      <c r="F67" s="5"/>
      <c r="G67" s="103">
        <f t="shared" si="52"/>
        <v>0</v>
      </c>
      <c r="H67" s="111">
        <v>0</v>
      </c>
      <c r="I67" s="5">
        <v>0</v>
      </c>
      <c r="J67" s="5">
        <v>0</v>
      </c>
      <c r="K67" s="24"/>
      <c r="L67" s="5"/>
      <c r="M67" s="5">
        <f t="shared" si="53"/>
        <v>0</v>
      </c>
      <c r="N67" s="122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</row>
    <row r="68" spans="1:224" x14ac:dyDescent="0.2">
      <c r="A68" s="11" t="s">
        <v>0</v>
      </c>
      <c r="B68" s="5"/>
      <c r="C68" s="5"/>
      <c r="D68" s="24">
        <f t="shared" si="51"/>
        <v>0</v>
      </c>
      <c r="E68" s="5"/>
      <c r="F68" s="5"/>
      <c r="G68" s="103">
        <f t="shared" si="52"/>
        <v>0</v>
      </c>
      <c r="H68" s="111">
        <v>0</v>
      </c>
      <c r="I68" s="5">
        <v>0</v>
      </c>
      <c r="J68" s="5">
        <v>0</v>
      </c>
      <c r="K68" s="24"/>
      <c r="L68" s="5"/>
      <c r="M68" s="5">
        <f t="shared" si="53"/>
        <v>0</v>
      </c>
      <c r="N68" s="122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</row>
    <row r="69" spans="1:224" x14ac:dyDescent="0.2">
      <c r="A69" s="11" t="s">
        <v>27</v>
      </c>
      <c r="B69" s="25"/>
      <c r="C69" s="25"/>
      <c r="D69" s="24">
        <f t="shared" si="51"/>
        <v>0</v>
      </c>
      <c r="E69" s="25"/>
      <c r="F69" s="25"/>
      <c r="G69" s="103">
        <f t="shared" si="52"/>
        <v>0</v>
      </c>
      <c r="H69" s="111">
        <v>0</v>
      </c>
      <c r="I69" s="25">
        <v>0</v>
      </c>
      <c r="J69" s="25">
        <v>0</v>
      </c>
      <c r="K69" s="24"/>
      <c r="L69" s="25"/>
      <c r="M69" s="25">
        <f t="shared" si="53"/>
        <v>0</v>
      </c>
      <c r="N69" s="122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</row>
    <row r="70" spans="1:224" x14ac:dyDescent="0.2">
      <c r="A70" s="11" t="s">
        <v>52</v>
      </c>
      <c r="B70" s="25"/>
      <c r="C70" s="25"/>
      <c r="D70" s="24">
        <f t="shared" si="51"/>
        <v>0</v>
      </c>
      <c r="E70" s="25"/>
      <c r="F70" s="25"/>
      <c r="G70" s="103">
        <f t="shared" si="52"/>
        <v>0</v>
      </c>
      <c r="H70" s="111">
        <v>0</v>
      </c>
      <c r="I70" s="25">
        <v>0</v>
      </c>
      <c r="J70" s="25">
        <v>0</v>
      </c>
      <c r="K70" s="24"/>
      <c r="L70" s="25"/>
      <c r="M70" s="25">
        <f t="shared" si="53"/>
        <v>0</v>
      </c>
      <c r="N70" s="122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</row>
    <row r="71" spans="1:224" x14ac:dyDescent="0.2">
      <c r="A71" s="11" t="s">
        <v>29</v>
      </c>
      <c r="B71" s="25"/>
      <c r="C71" s="25"/>
      <c r="D71" s="24">
        <f t="shared" si="51"/>
        <v>0</v>
      </c>
      <c r="E71" s="25"/>
      <c r="F71" s="25"/>
      <c r="G71" s="103">
        <f t="shared" si="52"/>
        <v>0</v>
      </c>
      <c r="H71" s="111">
        <v>0</v>
      </c>
      <c r="I71" s="25">
        <v>0</v>
      </c>
      <c r="J71" s="25">
        <v>0</v>
      </c>
      <c r="K71" s="24"/>
      <c r="L71" s="25"/>
      <c r="M71" s="25">
        <f t="shared" si="53"/>
        <v>0</v>
      </c>
      <c r="N71" s="122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</row>
    <row r="72" spans="1:224" x14ac:dyDescent="0.2">
      <c r="A72" s="11" t="s">
        <v>30</v>
      </c>
      <c r="B72" s="25"/>
      <c r="C72" s="25"/>
      <c r="D72" s="24">
        <f t="shared" si="51"/>
        <v>0</v>
      </c>
      <c r="E72" s="25"/>
      <c r="F72" s="25"/>
      <c r="G72" s="103">
        <f t="shared" si="52"/>
        <v>0</v>
      </c>
      <c r="H72" s="111">
        <v>0</v>
      </c>
      <c r="I72" s="25">
        <v>0</v>
      </c>
      <c r="J72" s="25">
        <v>0</v>
      </c>
      <c r="K72" s="24"/>
      <c r="L72" s="25"/>
      <c r="M72" s="25">
        <f t="shared" si="53"/>
        <v>0</v>
      </c>
      <c r="N72" s="122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</row>
    <row r="73" spans="1:224" x14ac:dyDescent="0.2">
      <c r="A73" s="11" t="s">
        <v>31</v>
      </c>
      <c r="B73" s="25"/>
      <c r="C73" s="25"/>
      <c r="D73" s="24">
        <f t="shared" si="51"/>
        <v>0</v>
      </c>
      <c r="E73" s="25"/>
      <c r="F73" s="25"/>
      <c r="G73" s="103">
        <f t="shared" si="52"/>
        <v>0</v>
      </c>
      <c r="H73" s="111">
        <v>0</v>
      </c>
      <c r="I73" s="25">
        <v>0</v>
      </c>
      <c r="J73" s="25">
        <v>0</v>
      </c>
      <c r="K73" s="24"/>
      <c r="L73" s="25"/>
      <c r="M73" s="25">
        <f t="shared" si="53"/>
        <v>0</v>
      </c>
      <c r="N73" s="122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</row>
    <row r="74" spans="1:224" x14ac:dyDescent="0.2">
      <c r="A74" s="11" t="s">
        <v>32</v>
      </c>
      <c r="B74" s="25">
        <v>5</v>
      </c>
      <c r="C74" s="25"/>
      <c r="D74" s="24">
        <f t="shared" si="51"/>
        <v>5</v>
      </c>
      <c r="E74" s="25">
        <v>5</v>
      </c>
      <c r="F74" s="25"/>
      <c r="G74" s="103">
        <f t="shared" si="52"/>
        <v>5</v>
      </c>
      <c r="H74" s="111">
        <v>5</v>
      </c>
      <c r="I74" s="25">
        <v>0</v>
      </c>
      <c r="J74" s="25">
        <v>5</v>
      </c>
      <c r="K74" s="24">
        <v>0</v>
      </c>
      <c r="L74" s="25"/>
      <c r="M74" s="25">
        <f t="shared" si="53"/>
        <v>0</v>
      </c>
      <c r="N74" s="122">
        <f>SUM(M74/J74)</f>
        <v>0</v>
      </c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</row>
    <row r="75" spans="1:224" s="64" customFormat="1" x14ac:dyDescent="0.2">
      <c r="A75" s="11" t="s">
        <v>33</v>
      </c>
      <c r="B75" s="25"/>
      <c r="C75" s="25"/>
      <c r="D75" s="24">
        <f t="shared" si="51"/>
        <v>0</v>
      </c>
      <c r="E75" s="25"/>
      <c r="F75" s="25"/>
      <c r="G75" s="103">
        <f t="shared" si="52"/>
        <v>0</v>
      </c>
      <c r="H75" s="111">
        <v>0</v>
      </c>
      <c r="I75" s="25">
        <v>0</v>
      </c>
      <c r="J75" s="25">
        <v>0</v>
      </c>
      <c r="K75" s="24"/>
      <c r="L75" s="25"/>
      <c r="M75" s="25">
        <f t="shared" si="53"/>
        <v>0</v>
      </c>
      <c r="N75" s="122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8"/>
      <c r="DI75" s="68"/>
      <c r="DJ75" s="68"/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8"/>
      <c r="DW75" s="68"/>
      <c r="DX75" s="68"/>
      <c r="DY75" s="68"/>
      <c r="DZ75" s="68"/>
      <c r="EA75" s="68"/>
      <c r="EB75" s="68"/>
      <c r="EC75" s="68"/>
      <c r="ED75" s="68"/>
      <c r="EE75" s="68"/>
      <c r="EF75" s="68"/>
      <c r="EG75" s="68"/>
      <c r="EH75" s="68"/>
      <c r="EI75" s="68"/>
      <c r="EJ75" s="68"/>
      <c r="EK75" s="68"/>
      <c r="EL75" s="68"/>
      <c r="EM75" s="68"/>
      <c r="EN75" s="68"/>
      <c r="EO75" s="68"/>
      <c r="EP75" s="68"/>
      <c r="EQ75" s="68"/>
      <c r="ER75" s="68"/>
      <c r="ES75" s="68"/>
      <c r="ET75" s="68"/>
      <c r="EU75" s="68"/>
      <c r="EV75" s="68"/>
      <c r="EW75" s="68"/>
      <c r="EX75" s="68"/>
      <c r="EY75" s="68"/>
      <c r="EZ75" s="68"/>
      <c r="FA75" s="68"/>
      <c r="FB75" s="68"/>
      <c r="FC75" s="68"/>
      <c r="FD75" s="68"/>
      <c r="FE75" s="68"/>
      <c r="FF75" s="68"/>
      <c r="FG75" s="68"/>
      <c r="FH75" s="68"/>
      <c r="FI75" s="68"/>
      <c r="FJ75" s="68"/>
      <c r="FK75" s="68"/>
      <c r="FL75" s="68"/>
      <c r="FM75" s="68"/>
      <c r="FN75" s="68"/>
      <c r="FO75" s="68"/>
      <c r="FP75" s="68"/>
      <c r="FQ75" s="68"/>
      <c r="FR75" s="68"/>
      <c r="FS75" s="68"/>
      <c r="FT75" s="68"/>
      <c r="FU75" s="68"/>
      <c r="FV75" s="68"/>
      <c r="FW75" s="68"/>
      <c r="FX75" s="68"/>
      <c r="FY75" s="68"/>
      <c r="FZ75" s="68"/>
      <c r="GA75" s="68"/>
      <c r="GB75" s="68"/>
      <c r="GC75" s="68"/>
      <c r="GD75" s="68"/>
      <c r="GE75" s="68"/>
      <c r="GF75" s="68"/>
      <c r="GG75" s="68"/>
      <c r="GH75" s="68"/>
      <c r="GI75" s="68"/>
      <c r="GJ75" s="68"/>
      <c r="GK75" s="68"/>
      <c r="GL75" s="68"/>
      <c r="GM75" s="68"/>
      <c r="GN75" s="68"/>
      <c r="GO75" s="68"/>
      <c r="GP75" s="68"/>
      <c r="GQ75" s="68"/>
      <c r="GR75" s="68"/>
      <c r="GS75" s="68"/>
      <c r="GT75" s="68"/>
      <c r="GU75" s="68"/>
      <c r="GV75" s="68"/>
      <c r="GW75" s="68"/>
      <c r="GX75" s="68"/>
      <c r="GY75" s="68"/>
      <c r="GZ75" s="68"/>
      <c r="HA75" s="68"/>
      <c r="HB75" s="68"/>
      <c r="HC75" s="68"/>
      <c r="HD75" s="68"/>
      <c r="HE75" s="68"/>
      <c r="HF75" s="68"/>
      <c r="HG75" s="68"/>
      <c r="HH75" s="68"/>
      <c r="HI75" s="68"/>
      <c r="HJ75" s="68"/>
      <c r="HK75" s="68"/>
      <c r="HL75" s="68"/>
      <c r="HM75" s="68"/>
      <c r="HN75" s="68"/>
      <c r="HO75" s="68"/>
      <c r="HP75" s="68"/>
    </row>
    <row r="76" spans="1:224" x14ac:dyDescent="0.2">
      <c r="A76" s="11" t="s">
        <v>34</v>
      </c>
      <c r="B76" s="25"/>
      <c r="C76" s="25"/>
      <c r="D76" s="24">
        <f t="shared" si="51"/>
        <v>0</v>
      </c>
      <c r="E76" s="25"/>
      <c r="F76" s="25"/>
      <c r="G76" s="103">
        <f t="shared" si="52"/>
        <v>0</v>
      </c>
      <c r="H76" s="111">
        <v>500</v>
      </c>
      <c r="I76" s="25">
        <v>0</v>
      </c>
      <c r="J76" s="25">
        <v>500</v>
      </c>
      <c r="K76" s="24">
        <v>495</v>
      </c>
      <c r="L76" s="25"/>
      <c r="M76" s="25">
        <f t="shared" si="53"/>
        <v>495</v>
      </c>
      <c r="N76" s="122">
        <f>SUM(M76/J76)</f>
        <v>0.99</v>
      </c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</row>
    <row r="77" spans="1:224" x14ac:dyDescent="0.2">
      <c r="A77" s="10" t="s">
        <v>20</v>
      </c>
      <c r="B77" s="27">
        <f t="shared" ref="B77:G77" si="55">SUM(B79:B83)</f>
        <v>0</v>
      </c>
      <c r="C77" s="27">
        <f t="shared" si="55"/>
        <v>0</v>
      </c>
      <c r="D77" s="27">
        <f t="shared" si="55"/>
        <v>0</v>
      </c>
      <c r="E77" s="27">
        <f t="shared" si="55"/>
        <v>0</v>
      </c>
      <c r="F77" s="27">
        <f t="shared" si="55"/>
        <v>0</v>
      </c>
      <c r="G77" s="29">
        <f t="shared" si="55"/>
        <v>0</v>
      </c>
      <c r="H77" s="27">
        <v>0</v>
      </c>
      <c r="I77" s="27">
        <v>0</v>
      </c>
      <c r="J77" s="27">
        <v>0</v>
      </c>
      <c r="K77" s="27">
        <f>SUM(K79:K83)</f>
        <v>0</v>
      </c>
      <c r="L77" s="27">
        <f>SUM(L79:L83)</f>
        <v>0</v>
      </c>
      <c r="M77" s="27">
        <f>SUM(M79:M83)</f>
        <v>0</v>
      </c>
      <c r="N77" s="122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</row>
    <row r="78" spans="1:224" x14ac:dyDescent="0.2">
      <c r="A78" s="12" t="s">
        <v>25</v>
      </c>
      <c r="B78" s="28"/>
      <c r="C78" s="28"/>
      <c r="D78" s="23">
        <f t="shared" si="51"/>
        <v>0</v>
      </c>
      <c r="E78" s="28"/>
      <c r="F78" s="28"/>
      <c r="G78" s="36">
        <f t="shared" si="52"/>
        <v>0</v>
      </c>
      <c r="H78" s="110">
        <v>0</v>
      </c>
      <c r="I78" s="28">
        <v>0</v>
      </c>
      <c r="J78" s="28">
        <v>0</v>
      </c>
      <c r="K78" s="23"/>
      <c r="L78" s="31"/>
      <c r="M78" s="31">
        <f t="shared" si="53"/>
        <v>0</v>
      </c>
      <c r="N78" s="122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</row>
    <row r="79" spans="1:224" x14ac:dyDescent="0.2">
      <c r="A79" s="12" t="s">
        <v>35</v>
      </c>
      <c r="B79" s="25"/>
      <c r="C79" s="25"/>
      <c r="D79" s="24">
        <f t="shared" si="51"/>
        <v>0</v>
      </c>
      <c r="E79" s="25"/>
      <c r="F79" s="25"/>
      <c r="G79" s="103">
        <f t="shared" si="52"/>
        <v>0</v>
      </c>
      <c r="H79" s="111">
        <v>0</v>
      </c>
      <c r="I79" s="25">
        <v>0</v>
      </c>
      <c r="J79" s="25">
        <v>0</v>
      </c>
      <c r="K79" s="24"/>
      <c r="L79" s="25"/>
      <c r="M79" s="25">
        <f t="shared" si="53"/>
        <v>0</v>
      </c>
      <c r="N79" s="122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</row>
    <row r="80" spans="1:224" x14ac:dyDescent="0.2">
      <c r="A80" s="12" t="s">
        <v>36</v>
      </c>
      <c r="B80" s="25"/>
      <c r="C80" s="25"/>
      <c r="D80" s="24">
        <f t="shared" si="51"/>
        <v>0</v>
      </c>
      <c r="E80" s="25"/>
      <c r="F80" s="25"/>
      <c r="G80" s="103">
        <f t="shared" si="52"/>
        <v>0</v>
      </c>
      <c r="H80" s="111">
        <v>0</v>
      </c>
      <c r="I80" s="25">
        <v>0</v>
      </c>
      <c r="J80" s="25">
        <v>0</v>
      </c>
      <c r="K80" s="24"/>
      <c r="L80" s="25"/>
      <c r="M80" s="25">
        <f t="shared" si="53"/>
        <v>0</v>
      </c>
      <c r="N80" s="122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</row>
    <row r="81" spans="1:224" s="64" customFormat="1" x14ac:dyDescent="0.2">
      <c r="A81" s="12" t="s">
        <v>37</v>
      </c>
      <c r="B81" s="25"/>
      <c r="C81" s="25"/>
      <c r="D81" s="24">
        <f t="shared" si="51"/>
        <v>0</v>
      </c>
      <c r="E81" s="25"/>
      <c r="F81" s="25"/>
      <c r="G81" s="103">
        <f t="shared" si="52"/>
        <v>0</v>
      </c>
      <c r="H81" s="111">
        <v>0</v>
      </c>
      <c r="I81" s="25">
        <v>0</v>
      </c>
      <c r="J81" s="25">
        <v>0</v>
      </c>
      <c r="K81" s="24"/>
      <c r="L81" s="25"/>
      <c r="M81" s="25">
        <f t="shared" si="53"/>
        <v>0</v>
      </c>
      <c r="N81" s="122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  <c r="DH81" s="68"/>
      <c r="DI81" s="68"/>
      <c r="DJ81" s="68"/>
      <c r="DK81" s="68"/>
      <c r="DL81" s="68"/>
      <c r="DM81" s="68"/>
      <c r="DN81" s="68"/>
      <c r="DO81" s="68"/>
      <c r="DP81" s="68"/>
      <c r="DQ81" s="68"/>
      <c r="DR81" s="68"/>
      <c r="DS81" s="68"/>
      <c r="DT81" s="68"/>
      <c r="DU81" s="68"/>
      <c r="DV81" s="68"/>
      <c r="DW81" s="68"/>
      <c r="DX81" s="68"/>
      <c r="DY81" s="68"/>
      <c r="DZ81" s="68"/>
      <c r="EA81" s="68"/>
      <c r="EB81" s="68"/>
      <c r="EC81" s="68"/>
      <c r="ED81" s="68"/>
      <c r="EE81" s="68"/>
      <c r="EF81" s="68"/>
      <c r="EG81" s="68"/>
      <c r="EH81" s="68"/>
      <c r="EI81" s="68"/>
      <c r="EJ81" s="68"/>
      <c r="EK81" s="68"/>
      <c r="EL81" s="68"/>
      <c r="EM81" s="68"/>
      <c r="EN81" s="68"/>
      <c r="EO81" s="68"/>
      <c r="EP81" s="68"/>
      <c r="EQ81" s="68"/>
      <c r="ER81" s="68"/>
      <c r="ES81" s="68"/>
      <c r="ET81" s="68"/>
      <c r="EU81" s="68"/>
      <c r="EV81" s="68"/>
      <c r="EW81" s="68"/>
      <c r="EX81" s="68"/>
      <c r="EY81" s="68"/>
      <c r="EZ81" s="68"/>
      <c r="FA81" s="68"/>
      <c r="FB81" s="68"/>
      <c r="FC81" s="68"/>
      <c r="FD81" s="68"/>
      <c r="FE81" s="68"/>
      <c r="FF81" s="68"/>
      <c r="FG81" s="68"/>
      <c r="FH81" s="68"/>
      <c r="FI81" s="68"/>
      <c r="FJ81" s="68"/>
      <c r="FK81" s="68"/>
      <c r="FL81" s="68"/>
      <c r="FM81" s="68"/>
      <c r="FN81" s="68"/>
      <c r="FO81" s="68"/>
      <c r="FP81" s="68"/>
      <c r="FQ81" s="68"/>
      <c r="FR81" s="68"/>
      <c r="FS81" s="68"/>
      <c r="FT81" s="68"/>
      <c r="FU81" s="68"/>
      <c r="FV81" s="68"/>
      <c r="FW81" s="68"/>
      <c r="FX81" s="68"/>
      <c r="FY81" s="68"/>
      <c r="FZ81" s="68"/>
      <c r="GA81" s="68"/>
      <c r="GB81" s="68"/>
      <c r="GC81" s="68"/>
      <c r="GD81" s="68"/>
      <c r="GE81" s="68"/>
      <c r="GF81" s="68"/>
      <c r="GG81" s="68"/>
      <c r="GH81" s="68"/>
      <c r="GI81" s="68"/>
      <c r="GJ81" s="68"/>
      <c r="GK81" s="68"/>
      <c r="GL81" s="68"/>
      <c r="GM81" s="68"/>
      <c r="GN81" s="68"/>
      <c r="GO81" s="68"/>
      <c r="GP81" s="68"/>
      <c r="GQ81" s="68"/>
      <c r="GR81" s="68"/>
      <c r="GS81" s="68"/>
      <c r="GT81" s="68"/>
      <c r="GU81" s="68"/>
      <c r="GV81" s="68"/>
      <c r="GW81" s="68"/>
      <c r="GX81" s="68"/>
      <c r="GY81" s="68"/>
      <c r="GZ81" s="68"/>
      <c r="HA81" s="68"/>
      <c r="HB81" s="68"/>
      <c r="HC81" s="68"/>
      <c r="HD81" s="68"/>
      <c r="HE81" s="68"/>
      <c r="HF81" s="68"/>
      <c r="HG81" s="68"/>
      <c r="HH81" s="68"/>
      <c r="HI81" s="68"/>
      <c r="HJ81" s="68"/>
      <c r="HK81" s="68"/>
      <c r="HL81" s="68"/>
      <c r="HM81" s="68"/>
      <c r="HN81" s="68"/>
      <c r="HO81" s="68"/>
      <c r="HP81" s="68"/>
    </row>
    <row r="82" spans="1:224" s="64" customFormat="1" x14ac:dyDescent="0.2">
      <c r="A82" s="12" t="s">
        <v>38</v>
      </c>
      <c r="B82" s="25"/>
      <c r="C82" s="25"/>
      <c r="D82" s="24">
        <f t="shared" si="51"/>
        <v>0</v>
      </c>
      <c r="E82" s="25"/>
      <c r="F82" s="25"/>
      <c r="G82" s="103">
        <f t="shared" si="52"/>
        <v>0</v>
      </c>
      <c r="H82" s="111">
        <v>0</v>
      </c>
      <c r="I82" s="25">
        <v>0</v>
      </c>
      <c r="J82" s="25">
        <v>0</v>
      </c>
      <c r="K82" s="24"/>
      <c r="L82" s="25"/>
      <c r="M82" s="25">
        <f t="shared" si="53"/>
        <v>0</v>
      </c>
      <c r="N82" s="122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68"/>
      <c r="DY82" s="68"/>
      <c r="DZ82" s="68"/>
      <c r="EA82" s="68"/>
      <c r="EB82" s="68"/>
      <c r="EC82" s="68"/>
      <c r="ED82" s="68"/>
      <c r="EE82" s="68"/>
      <c r="EF82" s="68"/>
      <c r="EG82" s="68"/>
      <c r="EH82" s="68"/>
      <c r="EI82" s="68"/>
      <c r="EJ82" s="68"/>
      <c r="EK82" s="68"/>
      <c r="EL82" s="68"/>
      <c r="EM82" s="68"/>
      <c r="EN82" s="68"/>
      <c r="EO82" s="68"/>
      <c r="EP82" s="68"/>
      <c r="EQ82" s="68"/>
      <c r="ER82" s="68"/>
      <c r="ES82" s="68"/>
      <c r="ET82" s="68"/>
      <c r="EU82" s="68"/>
      <c r="EV82" s="68"/>
      <c r="EW82" s="68"/>
      <c r="EX82" s="68"/>
      <c r="EY82" s="68"/>
      <c r="EZ82" s="68"/>
      <c r="FA82" s="68"/>
      <c r="FB82" s="68"/>
      <c r="FC82" s="68"/>
      <c r="FD82" s="68"/>
      <c r="FE82" s="68"/>
      <c r="FF82" s="68"/>
      <c r="FG82" s="68"/>
      <c r="FH82" s="68"/>
      <c r="FI82" s="68"/>
      <c r="FJ82" s="68"/>
      <c r="FK82" s="68"/>
      <c r="FL82" s="68"/>
      <c r="FM82" s="68"/>
      <c r="FN82" s="68"/>
      <c r="FO82" s="68"/>
      <c r="FP82" s="68"/>
      <c r="FQ82" s="68"/>
      <c r="FR82" s="68"/>
      <c r="FS82" s="68"/>
      <c r="FT82" s="68"/>
      <c r="FU82" s="68"/>
      <c r="FV82" s="68"/>
      <c r="FW82" s="68"/>
      <c r="FX82" s="68"/>
      <c r="FY82" s="68"/>
      <c r="FZ82" s="68"/>
      <c r="GA82" s="68"/>
      <c r="GB82" s="68"/>
      <c r="GC82" s="68"/>
      <c r="GD82" s="68"/>
      <c r="GE82" s="68"/>
      <c r="GF82" s="68"/>
      <c r="GG82" s="68"/>
      <c r="GH82" s="68"/>
      <c r="GI82" s="68"/>
      <c r="GJ82" s="68"/>
      <c r="GK82" s="68"/>
      <c r="GL82" s="68"/>
      <c r="GM82" s="68"/>
      <c r="GN82" s="68"/>
      <c r="GO82" s="68"/>
      <c r="GP82" s="68"/>
      <c r="GQ82" s="68"/>
      <c r="GR82" s="68"/>
      <c r="GS82" s="68"/>
      <c r="GT82" s="68"/>
      <c r="GU82" s="68"/>
      <c r="GV82" s="68"/>
      <c r="GW82" s="68"/>
      <c r="GX82" s="68"/>
      <c r="GY82" s="68"/>
      <c r="GZ82" s="68"/>
      <c r="HA82" s="68"/>
      <c r="HB82" s="68"/>
      <c r="HC82" s="68"/>
      <c r="HD82" s="68"/>
      <c r="HE82" s="68"/>
      <c r="HF82" s="68"/>
      <c r="HG82" s="68"/>
      <c r="HH82" s="68"/>
      <c r="HI82" s="68"/>
      <c r="HJ82" s="68"/>
      <c r="HK82" s="68"/>
      <c r="HL82" s="68"/>
      <c r="HM82" s="68"/>
      <c r="HN82" s="68"/>
      <c r="HO82" s="68"/>
      <c r="HP82" s="68"/>
    </row>
    <row r="83" spans="1:224" s="64" customFormat="1" x14ac:dyDescent="0.2">
      <c r="A83" s="12" t="s">
        <v>39</v>
      </c>
      <c r="B83" s="28"/>
      <c r="C83" s="28"/>
      <c r="D83" s="23">
        <f t="shared" si="51"/>
        <v>0</v>
      </c>
      <c r="E83" s="28"/>
      <c r="F83" s="28"/>
      <c r="G83" s="36">
        <f t="shared" si="52"/>
        <v>0</v>
      </c>
      <c r="H83" s="110">
        <v>0</v>
      </c>
      <c r="I83" s="28">
        <v>0</v>
      </c>
      <c r="J83" s="28">
        <v>0</v>
      </c>
      <c r="K83" s="23"/>
      <c r="L83" s="31"/>
      <c r="M83" s="31">
        <f t="shared" si="53"/>
        <v>0</v>
      </c>
      <c r="N83" s="122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  <c r="DH83" s="68"/>
      <c r="DI83" s="68"/>
      <c r="DJ83" s="68"/>
      <c r="DK83" s="68"/>
      <c r="DL83" s="68"/>
      <c r="DM83" s="68"/>
      <c r="DN83" s="68"/>
      <c r="DO83" s="68"/>
      <c r="DP83" s="68"/>
      <c r="DQ83" s="68"/>
      <c r="DR83" s="68"/>
      <c r="DS83" s="68"/>
      <c r="DT83" s="68"/>
      <c r="DU83" s="68"/>
      <c r="DV83" s="68"/>
      <c r="DW83" s="68"/>
      <c r="DX83" s="68"/>
      <c r="DY83" s="68"/>
      <c r="DZ83" s="68"/>
      <c r="EA83" s="68"/>
      <c r="EB83" s="68"/>
      <c r="EC83" s="68"/>
      <c r="ED83" s="68"/>
      <c r="EE83" s="68"/>
      <c r="EF83" s="68"/>
      <c r="EG83" s="68"/>
      <c r="EH83" s="68"/>
      <c r="EI83" s="68"/>
      <c r="EJ83" s="68"/>
      <c r="EK83" s="68"/>
      <c r="EL83" s="68"/>
      <c r="EM83" s="68"/>
      <c r="EN83" s="68"/>
      <c r="EO83" s="68"/>
      <c r="EP83" s="68"/>
      <c r="EQ83" s="68"/>
      <c r="ER83" s="68"/>
      <c r="ES83" s="68"/>
      <c r="ET83" s="68"/>
      <c r="EU83" s="68"/>
      <c r="EV83" s="68"/>
      <c r="EW83" s="68"/>
      <c r="EX83" s="68"/>
      <c r="EY83" s="68"/>
      <c r="EZ83" s="68"/>
      <c r="FA83" s="68"/>
      <c r="FB83" s="68"/>
      <c r="FC83" s="68"/>
      <c r="FD83" s="68"/>
      <c r="FE83" s="68"/>
      <c r="FF83" s="68"/>
      <c r="FG83" s="68"/>
      <c r="FH83" s="68"/>
      <c r="FI83" s="68"/>
      <c r="FJ83" s="68"/>
      <c r="FK83" s="68"/>
      <c r="FL83" s="68"/>
      <c r="FM83" s="68"/>
      <c r="FN83" s="68"/>
      <c r="FO83" s="68"/>
      <c r="FP83" s="68"/>
      <c r="FQ83" s="68"/>
      <c r="FR83" s="68"/>
      <c r="FS83" s="68"/>
      <c r="FT83" s="68"/>
      <c r="FU83" s="68"/>
      <c r="FV83" s="68"/>
      <c r="FW83" s="68"/>
      <c r="FX83" s="68"/>
      <c r="FY83" s="68"/>
      <c r="FZ83" s="68"/>
      <c r="GA83" s="68"/>
      <c r="GB83" s="68"/>
      <c r="GC83" s="68"/>
      <c r="GD83" s="68"/>
      <c r="GE83" s="68"/>
      <c r="GF83" s="68"/>
      <c r="GG83" s="68"/>
      <c r="GH83" s="68"/>
      <c r="GI83" s="68"/>
      <c r="GJ83" s="68"/>
      <c r="GK83" s="68"/>
      <c r="GL83" s="68"/>
      <c r="GM83" s="68"/>
      <c r="GN83" s="68"/>
      <c r="GO83" s="68"/>
      <c r="GP83" s="68"/>
      <c r="GQ83" s="68"/>
      <c r="GR83" s="68"/>
      <c r="GS83" s="68"/>
      <c r="GT83" s="68"/>
      <c r="GU83" s="68"/>
      <c r="GV83" s="68"/>
      <c r="GW83" s="68"/>
      <c r="GX83" s="68"/>
      <c r="GY83" s="68"/>
      <c r="GZ83" s="68"/>
      <c r="HA83" s="68"/>
      <c r="HB83" s="68"/>
      <c r="HC83" s="68"/>
      <c r="HD83" s="68"/>
      <c r="HE83" s="68"/>
      <c r="HF83" s="68"/>
      <c r="HG83" s="68"/>
      <c r="HH83" s="68"/>
      <c r="HI83" s="68"/>
      <c r="HJ83" s="68"/>
      <c r="HK83" s="68"/>
      <c r="HL83" s="68"/>
      <c r="HM83" s="68"/>
      <c r="HN83" s="68"/>
      <c r="HO83" s="68"/>
      <c r="HP83" s="68"/>
    </row>
    <row r="84" spans="1:224" s="64" customFormat="1" x14ac:dyDescent="0.2">
      <c r="A84" s="9" t="s">
        <v>40</v>
      </c>
      <c r="B84" s="14"/>
      <c r="C84" s="14"/>
      <c r="D84" s="23">
        <f t="shared" si="51"/>
        <v>0</v>
      </c>
      <c r="E84" s="14"/>
      <c r="F84" s="14"/>
      <c r="G84" s="36">
        <f t="shared" si="52"/>
        <v>0</v>
      </c>
      <c r="H84" s="110">
        <v>0</v>
      </c>
      <c r="I84" s="14">
        <v>0</v>
      </c>
      <c r="J84" s="14">
        <v>0</v>
      </c>
      <c r="K84" s="23"/>
      <c r="L84" s="13"/>
      <c r="M84" s="13">
        <f t="shared" si="53"/>
        <v>0</v>
      </c>
      <c r="N84" s="122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68"/>
      <c r="DY84" s="68"/>
      <c r="DZ84" s="68"/>
      <c r="EA84" s="68"/>
      <c r="EB84" s="68"/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  <c r="EO84" s="68"/>
      <c r="EP84" s="68"/>
      <c r="EQ84" s="68"/>
      <c r="ER84" s="68"/>
      <c r="ES84" s="68"/>
      <c r="ET84" s="68"/>
      <c r="EU84" s="68"/>
      <c r="EV84" s="68"/>
      <c r="EW84" s="68"/>
      <c r="EX84" s="68"/>
      <c r="EY84" s="68"/>
      <c r="EZ84" s="68"/>
      <c r="FA84" s="68"/>
      <c r="FB84" s="68"/>
      <c r="FC84" s="68"/>
      <c r="FD84" s="68"/>
      <c r="FE84" s="68"/>
      <c r="FF84" s="68"/>
      <c r="FG84" s="68"/>
      <c r="FH84" s="68"/>
      <c r="FI84" s="68"/>
      <c r="FJ84" s="68"/>
      <c r="FK84" s="68"/>
      <c r="FL84" s="68"/>
      <c r="FM84" s="68"/>
      <c r="FN84" s="68"/>
      <c r="FO84" s="68"/>
      <c r="FP84" s="68"/>
      <c r="FQ84" s="68"/>
      <c r="FR84" s="68"/>
      <c r="FS84" s="68"/>
      <c r="FT84" s="68"/>
      <c r="FU84" s="68"/>
      <c r="FV84" s="68"/>
      <c r="FW84" s="68"/>
      <c r="FX84" s="68"/>
      <c r="FY84" s="68"/>
      <c r="FZ84" s="68"/>
      <c r="GA84" s="68"/>
      <c r="GB84" s="68"/>
      <c r="GC84" s="68"/>
      <c r="GD84" s="68"/>
      <c r="GE84" s="68"/>
      <c r="GF84" s="68"/>
      <c r="GG84" s="68"/>
      <c r="GH84" s="68"/>
      <c r="GI84" s="68"/>
      <c r="GJ84" s="68"/>
      <c r="GK84" s="68"/>
      <c r="GL84" s="68"/>
      <c r="GM84" s="68"/>
      <c r="GN84" s="68"/>
      <c r="GO84" s="68"/>
      <c r="GP84" s="68"/>
      <c r="GQ84" s="68"/>
      <c r="GR84" s="68"/>
      <c r="GS84" s="68"/>
      <c r="GT84" s="68"/>
      <c r="GU84" s="68"/>
      <c r="GV84" s="68"/>
      <c r="GW84" s="68"/>
      <c r="GX84" s="68"/>
      <c r="GY84" s="68"/>
      <c r="GZ84" s="68"/>
      <c r="HA84" s="68"/>
      <c r="HB84" s="68"/>
      <c r="HC84" s="68"/>
      <c r="HD84" s="68"/>
      <c r="HE84" s="68"/>
      <c r="HF84" s="68"/>
      <c r="HG84" s="68"/>
      <c r="HH84" s="68"/>
      <c r="HI84" s="68"/>
      <c r="HJ84" s="68"/>
      <c r="HK84" s="68"/>
      <c r="HL84" s="68"/>
      <c r="HM84" s="68"/>
      <c r="HN84" s="68"/>
      <c r="HO84" s="68"/>
      <c r="HP84" s="68"/>
    </row>
    <row r="85" spans="1:224" s="64" customFormat="1" x14ac:dyDescent="0.2">
      <c r="A85" s="9" t="s">
        <v>41</v>
      </c>
      <c r="B85" s="28"/>
      <c r="C85" s="28"/>
      <c r="D85" s="23">
        <f t="shared" si="51"/>
        <v>0</v>
      </c>
      <c r="E85" s="28"/>
      <c r="F85" s="28"/>
      <c r="G85" s="36">
        <f t="shared" si="52"/>
        <v>0</v>
      </c>
      <c r="H85" s="110">
        <v>0</v>
      </c>
      <c r="I85" s="28">
        <v>0</v>
      </c>
      <c r="J85" s="28">
        <v>0</v>
      </c>
      <c r="K85" s="23"/>
      <c r="L85" s="31"/>
      <c r="M85" s="31">
        <f t="shared" si="53"/>
        <v>0</v>
      </c>
      <c r="N85" s="122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  <c r="DH85" s="68"/>
      <c r="DI85" s="68"/>
      <c r="DJ85" s="68"/>
      <c r="DK85" s="68"/>
      <c r="DL85" s="68"/>
      <c r="DM85" s="68"/>
      <c r="DN85" s="68"/>
      <c r="DO85" s="68"/>
      <c r="DP85" s="68"/>
      <c r="DQ85" s="68"/>
      <c r="DR85" s="68"/>
      <c r="DS85" s="68"/>
      <c r="DT85" s="68"/>
      <c r="DU85" s="68"/>
      <c r="DV85" s="68"/>
      <c r="DW85" s="68"/>
      <c r="DX85" s="68"/>
      <c r="DY85" s="68"/>
      <c r="DZ85" s="68"/>
      <c r="EA85" s="68"/>
      <c r="EB85" s="68"/>
      <c r="EC85" s="68"/>
      <c r="ED85" s="68"/>
      <c r="EE85" s="68"/>
      <c r="EF85" s="68"/>
      <c r="EG85" s="68"/>
      <c r="EH85" s="68"/>
      <c r="EI85" s="68"/>
      <c r="EJ85" s="68"/>
      <c r="EK85" s="68"/>
      <c r="EL85" s="68"/>
      <c r="EM85" s="68"/>
      <c r="EN85" s="68"/>
      <c r="EO85" s="68"/>
      <c r="EP85" s="68"/>
      <c r="EQ85" s="68"/>
      <c r="ER85" s="68"/>
      <c r="ES85" s="68"/>
      <c r="ET85" s="68"/>
      <c r="EU85" s="68"/>
      <c r="EV85" s="68"/>
      <c r="EW85" s="68"/>
      <c r="EX85" s="68"/>
      <c r="EY85" s="68"/>
      <c r="EZ85" s="68"/>
      <c r="FA85" s="68"/>
      <c r="FB85" s="68"/>
      <c r="FC85" s="68"/>
      <c r="FD85" s="68"/>
      <c r="FE85" s="68"/>
      <c r="FF85" s="68"/>
      <c r="FG85" s="68"/>
      <c r="FH85" s="68"/>
      <c r="FI85" s="68"/>
      <c r="FJ85" s="68"/>
      <c r="FK85" s="68"/>
      <c r="FL85" s="68"/>
      <c r="FM85" s="68"/>
      <c r="FN85" s="68"/>
      <c r="FO85" s="68"/>
      <c r="FP85" s="68"/>
      <c r="FQ85" s="68"/>
      <c r="FR85" s="68"/>
      <c r="FS85" s="68"/>
      <c r="FT85" s="68"/>
      <c r="FU85" s="68"/>
      <c r="FV85" s="68"/>
      <c r="FW85" s="68"/>
      <c r="FX85" s="68"/>
      <c r="FY85" s="68"/>
      <c r="FZ85" s="68"/>
      <c r="GA85" s="68"/>
      <c r="GB85" s="68"/>
      <c r="GC85" s="68"/>
      <c r="GD85" s="68"/>
      <c r="GE85" s="68"/>
      <c r="GF85" s="68"/>
      <c r="GG85" s="68"/>
      <c r="GH85" s="68"/>
      <c r="GI85" s="68"/>
      <c r="GJ85" s="68"/>
      <c r="GK85" s="68"/>
      <c r="GL85" s="68"/>
      <c r="GM85" s="68"/>
      <c r="GN85" s="68"/>
      <c r="GO85" s="68"/>
      <c r="GP85" s="68"/>
      <c r="GQ85" s="68"/>
      <c r="GR85" s="68"/>
      <c r="GS85" s="68"/>
      <c r="GT85" s="68"/>
      <c r="GU85" s="68"/>
      <c r="GV85" s="68"/>
      <c r="GW85" s="68"/>
      <c r="GX85" s="68"/>
      <c r="GY85" s="68"/>
      <c r="GZ85" s="68"/>
      <c r="HA85" s="68"/>
      <c r="HB85" s="68"/>
      <c r="HC85" s="68"/>
      <c r="HD85" s="68"/>
      <c r="HE85" s="68"/>
      <c r="HF85" s="68"/>
      <c r="HG85" s="68"/>
      <c r="HH85" s="68"/>
      <c r="HI85" s="68"/>
      <c r="HJ85" s="68"/>
      <c r="HK85" s="68"/>
      <c r="HL85" s="68"/>
      <c r="HM85" s="68"/>
      <c r="HN85" s="68"/>
      <c r="HO85" s="68"/>
      <c r="HP85" s="68"/>
    </row>
    <row r="86" spans="1:224" x14ac:dyDescent="0.2">
      <c r="A86" s="10" t="s">
        <v>42</v>
      </c>
      <c r="B86" s="27">
        <f t="shared" ref="B86:J86" si="56">SUM(B62+B63+B64+B65+B77+B84+B85)</f>
        <v>5</v>
      </c>
      <c r="C86" s="27">
        <f t="shared" si="56"/>
        <v>0</v>
      </c>
      <c r="D86" s="27">
        <f t="shared" si="56"/>
        <v>5</v>
      </c>
      <c r="E86" s="27">
        <f t="shared" si="56"/>
        <v>5</v>
      </c>
      <c r="F86" s="27">
        <f t="shared" si="56"/>
        <v>0</v>
      </c>
      <c r="G86" s="29">
        <f t="shared" si="56"/>
        <v>5</v>
      </c>
      <c r="H86" s="27">
        <f t="shared" si="56"/>
        <v>505</v>
      </c>
      <c r="I86" s="27">
        <f t="shared" si="56"/>
        <v>0</v>
      </c>
      <c r="J86" s="27">
        <f t="shared" si="56"/>
        <v>505</v>
      </c>
      <c r="K86" s="27">
        <f>SUM(K62+K63+K64+K65+K77+K84+K85)</f>
        <v>495</v>
      </c>
      <c r="L86" s="27">
        <f>SUM(L62+L63+L64+L65+L77+L84+L85)</f>
        <v>0</v>
      </c>
      <c r="M86" s="27">
        <f>SUM(M62+M63+M64+M65+M77+M84+M85)</f>
        <v>495</v>
      </c>
      <c r="N86" s="122">
        <f>SUM(M86/J86)</f>
        <v>0.98019801980198018</v>
      </c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</row>
    <row r="87" spans="1:224" x14ac:dyDescent="0.2">
      <c r="A87" s="13" t="s">
        <v>65</v>
      </c>
      <c r="B87" s="126"/>
      <c r="C87" s="31"/>
      <c r="D87" s="69">
        <f t="shared" si="51"/>
        <v>0</v>
      </c>
      <c r="E87" s="127">
        <v>85</v>
      </c>
      <c r="F87" s="31"/>
      <c r="G87" s="128">
        <f>SUM(E87:F87)</f>
        <v>85</v>
      </c>
      <c r="H87" s="110">
        <v>85</v>
      </c>
      <c r="I87" s="129">
        <v>0</v>
      </c>
      <c r="J87" s="28">
        <v>85</v>
      </c>
      <c r="K87" s="23">
        <v>85</v>
      </c>
      <c r="L87" s="126"/>
      <c r="M87" s="31">
        <f t="shared" si="53"/>
        <v>85</v>
      </c>
      <c r="N87" s="122">
        <f>SUM(M87/J87)</f>
        <v>1</v>
      </c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</row>
    <row r="88" spans="1:224" s="64" customFormat="1" x14ac:dyDescent="0.2">
      <c r="A88" s="14" t="s">
        <v>60</v>
      </c>
      <c r="B88" s="126">
        <v>106055</v>
      </c>
      <c r="C88" s="31"/>
      <c r="D88" s="69">
        <f t="shared" si="51"/>
        <v>106055</v>
      </c>
      <c r="E88" s="126">
        <v>113211</v>
      </c>
      <c r="F88" s="31"/>
      <c r="G88" s="128">
        <f>SUM(E88:F88)</f>
        <v>113211</v>
      </c>
      <c r="H88" s="110">
        <v>104268</v>
      </c>
      <c r="I88" s="129">
        <v>0</v>
      </c>
      <c r="J88" s="28">
        <v>104268</v>
      </c>
      <c r="K88" s="23">
        <v>104267</v>
      </c>
      <c r="L88" s="126"/>
      <c r="M88" s="31">
        <f t="shared" si="53"/>
        <v>104267</v>
      </c>
      <c r="N88" s="122">
        <f>SUM(M88/J88)</f>
        <v>0.99999040932980399</v>
      </c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8"/>
      <c r="CY88" s="68"/>
      <c r="CZ88" s="68"/>
      <c r="DA88" s="68"/>
      <c r="DB88" s="68"/>
      <c r="DC88" s="68"/>
      <c r="DD88" s="68"/>
      <c r="DE88" s="68"/>
      <c r="DF88" s="68"/>
      <c r="DG88" s="68"/>
      <c r="DH88" s="68"/>
      <c r="DI88" s="68"/>
      <c r="DJ88" s="68"/>
      <c r="DK88" s="68"/>
      <c r="DL88" s="68"/>
      <c r="DM88" s="68"/>
      <c r="DN88" s="68"/>
      <c r="DO88" s="68"/>
      <c r="DP88" s="68"/>
      <c r="DQ88" s="68"/>
      <c r="DR88" s="68"/>
      <c r="DS88" s="68"/>
      <c r="DT88" s="68"/>
      <c r="DU88" s="68"/>
      <c r="DV88" s="68"/>
      <c r="DW88" s="68"/>
      <c r="DX88" s="68"/>
      <c r="DY88" s="68"/>
      <c r="DZ88" s="68"/>
      <c r="EA88" s="68"/>
      <c r="EB88" s="68"/>
      <c r="EC88" s="68"/>
      <c r="ED88" s="68"/>
      <c r="EE88" s="68"/>
      <c r="EF88" s="68"/>
      <c r="EG88" s="68"/>
      <c r="EH88" s="68"/>
      <c r="EI88" s="68"/>
      <c r="EJ88" s="68"/>
      <c r="EK88" s="68"/>
      <c r="EL88" s="68"/>
      <c r="EM88" s="68"/>
      <c r="EN88" s="68"/>
      <c r="EO88" s="68"/>
      <c r="EP88" s="68"/>
      <c r="EQ88" s="68"/>
      <c r="ER88" s="68"/>
      <c r="ES88" s="68"/>
      <c r="ET88" s="68"/>
      <c r="EU88" s="68"/>
      <c r="EV88" s="68"/>
      <c r="EW88" s="68"/>
      <c r="EX88" s="68"/>
      <c r="EY88" s="68"/>
      <c r="EZ88" s="68"/>
      <c r="FA88" s="68"/>
      <c r="FB88" s="68"/>
      <c r="FC88" s="68"/>
      <c r="FD88" s="68"/>
      <c r="FE88" s="68"/>
      <c r="FF88" s="68"/>
      <c r="FG88" s="68"/>
      <c r="FH88" s="68"/>
      <c r="FI88" s="68"/>
      <c r="FJ88" s="68"/>
      <c r="FK88" s="68"/>
      <c r="FL88" s="68"/>
      <c r="FM88" s="68"/>
      <c r="FN88" s="68"/>
      <c r="FO88" s="68"/>
      <c r="FP88" s="68"/>
      <c r="FQ88" s="68"/>
      <c r="FR88" s="68"/>
      <c r="FS88" s="68"/>
      <c r="FT88" s="68"/>
      <c r="FU88" s="68"/>
      <c r="FV88" s="68"/>
      <c r="FW88" s="68"/>
      <c r="FX88" s="68"/>
      <c r="FY88" s="68"/>
      <c r="FZ88" s="68"/>
      <c r="GA88" s="68"/>
      <c r="GB88" s="68"/>
      <c r="GC88" s="68"/>
      <c r="GD88" s="68"/>
      <c r="GE88" s="68"/>
      <c r="GF88" s="68"/>
      <c r="GG88" s="68"/>
      <c r="GH88" s="68"/>
      <c r="GI88" s="68"/>
      <c r="GJ88" s="68"/>
      <c r="GK88" s="68"/>
      <c r="GL88" s="68"/>
      <c r="GM88" s="68"/>
      <c r="GN88" s="68"/>
      <c r="GO88" s="68"/>
      <c r="GP88" s="68"/>
      <c r="GQ88" s="68"/>
      <c r="GR88" s="68"/>
      <c r="GS88" s="68"/>
      <c r="GT88" s="68"/>
      <c r="GU88" s="68"/>
      <c r="GV88" s="68"/>
      <c r="GW88" s="68"/>
      <c r="GX88" s="68"/>
      <c r="GY88" s="68"/>
      <c r="GZ88" s="68"/>
      <c r="HA88" s="68"/>
      <c r="HB88" s="68"/>
      <c r="HC88" s="68"/>
      <c r="HD88" s="68"/>
      <c r="HE88" s="68"/>
      <c r="HF88" s="68"/>
      <c r="HG88" s="68"/>
      <c r="HH88" s="68"/>
      <c r="HI88" s="68"/>
      <c r="HJ88" s="68"/>
      <c r="HK88" s="68"/>
      <c r="HL88" s="68"/>
      <c r="HM88" s="68"/>
      <c r="HN88" s="68"/>
      <c r="HO88" s="68"/>
      <c r="HP88" s="68"/>
    </row>
    <row r="89" spans="1:224" x14ac:dyDescent="0.2">
      <c r="A89" s="10" t="s">
        <v>43</v>
      </c>
      <c r="B89" s="27">
        <f t="shared" ref="B89:J89" si="57">SUM(B86:B88)</f>
        <v>106060</v>
      </c>
      <c r="C89" s="27">
        <f t="shared" si="57"/>
        <v>0</v>
      </c>
      <c r="D89" s="27">
        <f t="shared" si="57"/>
        <v>106060</v>
      </c>
      <c r="E89" s="27">
        <f t="shared" si="57"/>
        <v>113301</v>
      </c>
      <c r="F89" s="27">
        <f t="shared" si="57"/>
        <v>0</v>
      </c>
      <c r="G89" s="29">
        <f t="shared" si="57"/>
        <v>113301</v>
      </c>
      <c r="H89" s="27">
        <f t="shared" si="57"/>
        <v>104858</v>
      </c>
      <c r="I89" s="27">
        <f t="shared" si="57"/>
        <v>0</v>
      </c>
      <c r="J89" s="27">
        <f t="shared" si="57"/>
        <v>104858</v>
      </c>
      <c r="K89" s="27">
        <f>SUM(K86:K88)</f>
        <v>104847</v>
      </c>
      <c r="L89" s="27">
        <f>SUM(L86:L88)</f>
        <v>0</v>
      </c>
      <c r="M89" s="27">
        <f>SUM(M86:M88)</f>
        <v>104847</v>
      </c>
      <c r="N89" s="122">
        <f>SUM(M89/J89)</f>
        <v>0.99989509622537143</v>
      </c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  <c r="BM89" s="70"/>
      <c r="BN89" s="70"/>
      <c r="BO89" s="70"/>
      <c r="BP89" s="70"/>
      <c r="BQ89" s="70"/>
      <c r="BR89" s="70"/>
      <c r="BS89" s="70"/>
      <c r="BT89" s="70"/>
      <c r="BU89" s="70"/>
      <c r="BV89" s="70"/>
      <c r="BW89" s="70"/>
      <c r="BX89" s="70"/>
      <c r="BY89" s="70"/>
      <c r="BZ89" s="70"/>
      <c r="CA89" s="70"/>
      <c r="CB89" s="70"/>
      <c r="CC89" s="70"/>
      <c r="CD89" s="70"/>
      <c r="CE89" s="70"/>
      <c r="CF89" s="70"/>
      <c r="CG89" s="70"/>
      <c r="CH89" s="70"/>
      <c r="CI89" s="70"/>
      <c r="CJ89" s="70"/>
      <c r="CK89" s="70"/>
      <c r="CL89" s="70"/>
      <c r="CM89" s="70"/>
      <c r="CN89" s="70"/>
      <c r="CO89" s="70"/>
      <c r="CP89" s="70"/>
      <c r="CQ89" s="70"/>
      <c r="CR89" s="70"/>
      <c r="CS89" s="70"/>
      <c r="CT89" s="70"/>
      <c r="CU89" s="70"/>
      <c r="CV89" s="70"/>
      <c r="CW89" s="70"/>
      <c r="CX89" s="70"/>
      <c r="CY89" s="70"/>
      <c r="CZ89" s="70"/>
      <c r="DA89" s="70"/>
      <c r="DB89" s="70"/>
      <c r="DC89" s="70"/>
      <c r="DD89" s="70"/>
      <c r="DE89" s="70"/>
      <c r="DF89" s="70"/>
      <c r="DG89" s="70"/>
      <c r="DH89" s="70"/>
      <c r="DI89" s="70"/>
      <c r="DJ89" s="70"/>
      <c r="DK89" s="70"/>
      <c r="DL89" s="70"/>
      <c r="DM89" s="70"/>
      <c r="DN89" s="70"/>
      <c r="DO89" s="70"/>
      <c r="DP89" s="70"/>
      <c r="DQ89" s="70"/>
      <c r="DR89" s="70"/>
      <c r="DS89" s="70"/>
      <c r="DT89" s="70"/>
      <c r="DU89" s="70"/>
      <c r="DV89" s="70"/>
      <c r="DW89" s="70"/>
      <c r="DX89" s="70"/>
      <c r="DY89" s="70"/>
      <c r="DZ89" s="70"/>
      <c r="EA89" s="70"/>
      <c r="EB89" s="70"/>
      <c r="EC89" s="70"/>
      <c r="ED89" s="70"/>
      <c r="EE89" s="70"/>
      <c r="EF89" s="70"/>
      <c r="EG89" s="70"/>
      <c r="EH89" s="70"/>
      <c r="EI89" s="70"/>
      <c r="EJ89" s="70"/>
      <c r="EK89" s="70"/>
      <c r="EL89" s="70"/>
      <c r="EM89" s="70"/>
      <c r="EN89" s="70"/>
      <c r="EO89" s="70"/>
      <c r="EP89" s="70"/>
      <c r="EQ89" s="70"/>
      <c r="ER89" s="70"/>
      <c r="ES89" s="70"/>
      <c r="ET89" s="70"/>
      <c r="EU89" s="70"/>
      <c r="EV89" s="70"/>
      <c r="EW89" s="70"/>
      <c r="EX89" s="70"/>
      <c r="EY89" s="70"/>
      <c r="EZ89" s="70"/>
      <c r="FA89" s="70"/>
      <c r="FB89" s="70"/>
      <c r="FC89" s="70"/>
      <c r="FD89" s="70"/>
      <c r="FE89" s="70"/>
      <c r="FF89" s="70"/>
      <c r="FG89" s="70"/>
      <c r="FH89" s="70"/>
      <c r="FI89" s="70"/>
      <c r="FJ89" s="70"/>
      <c r="FK89" s="70"/>
      <c r="FL89" s="70"/>
      <c r="FM89" s="70"/>
      <c r="FN89" s="70"/>
      <c r="FO89" s="70"/>
      <c r="FP89" s="70"/>
      <c r="FQ89" s="70"/>
      <c r="FR89" s="70"/>
      <c r="FS89" s="70"/>
      <c r="FT89" s="70"/>
      <c r="FU89" s="70"/>
      <c r="FV89" s="70"/>
      <c r="FW89" s="70"/>
      <c r="FX89" s="70"/>
      <c r="FY89" s="70"/>
      <c r="FZ89" s="70"/>
      <c r="GA89" s="70"/>
      <c r="GB89" s="70"/>
      <c r="GC89" s="70"/>
      <c r="GD89" s="70"/>
      <c r="GE89" s="70"/>
      <c r="GF89" s="70"/>
      <c r="GG89" s="70"/>
      <c r="GH89" s="70"/>
      <c r="GI89" s="70"/>
      <c r="GJ89" s="70"/>
      <c r="GK89" s="70"/>
      <c r="GL89" s="70"/>
      <c r="GM89" s="70"/>
      <c r="GN89" s="70"/>
      <c r="GO89" s="70"/>
      <c r="GP89" s="70"/>
      <c r="GQ89" s="70"/>
      <c r="GR89" s="70"/>
      <c r="GS89" s="70"/>
      <c r="GT89" s="70"/>
      <c r="GU89" s="70"/>
      <c r="GV89" s="70"/>
      <c r="GW89" s="70"/>
      <c r="GX89" s="70"/>
      <c r="GY89" s="70"/>
      <c r="GZ89" s="70"/>
      <c r="HA89" s="70"/>
      <c r="HB89" s="70"/>
      <c r="HC89" s="70"/>
      <c r="HD89" s="70"/>
      <c r="HE89" s="70"/>
      <c r="HF89" s="70"/>
      <c r="HG89" s="70"/>
      <c r="HH89" s="70"/>
      <c r="HI89" s="70"/>
      <c r="HJ89" s="70"/>
      <c r="HK89" s="70"/>
      <c r="HL89" s="70"/>
      <c r="HM89" s="70"/>
      <c r="HN89" s="70"/>
      <c r="HO89" s="70"/>
      <c r="HP89" s="70"/>
    </row>
    <row r="90" spans="1:224" x14ac:dyDescent="0.2">
      <c r="A90" s="9"/>
      <c r="B90" s="34"/>
      <c r="C90" s="35"/>
      <c r="D90" s="23"/>
      <c r="E90" s="34"/>
      <c r="F90" s="35"/>
      <c r="G90" s="36"/>
      <c r="H90" s="110"/>
      <c r="I90" s="34"/>
      <c r="J90" s="19"/>
      <c r="K90" s="23"/>
      <c r="L90" s="34"/>
      <c r="M90" s="19"/>
      <c r="N90" s="122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</row>
    <row r="91" spans="1:224" x14ac:dyDescent="0.2">
      <c r="A91" s="15" t="s">
        <v>2</v>
      </c>
      <c r="B91" s="36"/>
      <c r="C91" s="35"/>
      <c r="D91" s="23"/>
      <c r="E91" s="36"/>
      <c r="F91" s="35"/>
      <c r="G91" s="36"/>
      <c r="H91" s="110"/>
      <c r="I91" s="36"/>
      <c r="J91" s="19"/>
      <c r="K91" s="23"/>
      <c r="L91" s="36"/>
      <c r="M91" s="19"/>
      <c r="N91" s="122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</row>
    <row r="92" spans="1:224" x14ac:dyDescent="0.2">
      <c r="A92" s="9" t="s">
        <v>3</v>
      </c>
      <c r="B92" s="69">
        <v>71332</v>
      </c>
      <c r="C92" s="35"/>
      <c r="D92" s="23">
        <f t="shared" ref="D92:D106" si="58">SUM(B92:C92)</f>
        <v>71332</v>
      </c>
      <c r="E92" s="69">
        <v>77453</v>
      </c>
      <c r="F92" s="35"/>
      <c r="G92" s="36">
        <f t="shared" ref="G92:G106" si="59">SUM(E92:F92)</f>
        <v>77453</v>
      </c>
      <c r="H92" s="110">
        <v>77803</v>
      </c>
      <c r="I92" s="128">
        <v>0</v>
      </c>
      <c r="J92" s="28">
        <v>77803</v>
      </c>
      <c r="K92" s="23">
        <v>77788</v>
      </c>
      <c r="L92" s="128"/>
      <c r="M92" s="31">
        <f t="shared" si="53"/>
        <v>77788</v>
      </c>
      <c r="N92" s="122">
        <f>SUM(M92/J92)</f>
        <v>0.99980720537768464</v>
      </c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</row>
    <row r="93" spans="1:224" s="64" customFormat="1" x14ac:dyDescent="0.2">
      <c r="A93" s="9" t="s">
        <v>17</v>
      </c>
      <c r="B93" s="69">
        <v>10265</v>
      </c>
      <c r="C93" s="35"/>
      <c r="D93" s="23">
        <f t="shared" si="58"/>
        <v>10265</v>
      </c>
      <c r="E93" s="69">
        <v>11065</v>
      </c>
      <c r="F93" s="35"/>
      <c r="G93" s="36">
        <f t="shared" si="59"/>
        <v>11065</v>
      </c>
      <c r="H93" s="110">
        <v>10165</v>
      </c>
      <c r="I93" s="128">
        <v>0</v>
      </c>
      <c r="J93" s="28">
        <v>10165</v>
      </c>
      <c r="K93" s="23">
        <v>10138</v>
      </c>
      <c r="L93" s="128"/>
      <c r="M93" s="31">
        <f t="shared" si="53"/>
        <v>10138</v>
      </c>
      <c r="N93" s="122">
        <f>SUM(M93/J93)</f>
        <v>0.99734382685686174</v>
      </c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  <c r="DE93" s="68"/>
      <c r="DF93" s="68"/>
      <c r="DG93" s="68"/>
      <c r="DH93" s="68"/>
      <c r="DI93" s="68"/>
      <c r="DJ93" s="68"/>
      <c r="DK93" s="68"/>
      <c r="DL93" s="68"/>
      <c r="DM93" s="68"/>
      <c r="DN93" s="68"/>
      <c r="DO93" s="68"/>
      <c r="DP93" s="68"/>
      <c r="DQ93" s="68"/>
      <c r="DR93" s="68"/>
      <c r="DS93" s="68"/>
      <c r="DT93" s="68"/>
      <c r="DU93" s="68"/>
      <c r="DV93" s="68"/>
      <c r="DW93" s="68"/>
      <c r="DX93" s="68"/>
      <c r="DY93" s="68"/>
      <c r="DZ93" s="68"/>
      <c r="EA93" s="68"/>
      <c r="EB93" s="68"/>
      <c r="EC93" s="68"/>
      <c r="ED93" s="68"/>
      <c r="EE93" s="68"/>
      <c r="EF93" s="68"/>
      <c r="EG93" s="68"/>
      <c r="EH93" s="68"/>
      <c r="EI93" s="68"/>
      <c r="EJ93" s="68"/>
      <c r="EK93" s="68"/>
      <c r="EL93" s="68"/>
      <c r="EM93" s="68"/>
      <c r="EN93" s="68"/>
      <c r="EO93" s="68"/>
      <c r="EP93" s="68"/>
      <c r="EQ93" s="68"/>
      <c r="ER93" s="68"/>
      <c r="ES93" s="68"/>
      <c r="ET93" s="68"/>
      <c r="EU93" s="68"/>
      <c r="EV93" s="68"/>
      <c r="EW93" s="68"/>
      <c r="EX93" s="68"/>
      <c r="EY93" s="68"/>
      <c r="EZ93" s="68"/>
      <c r="FA93" s="68"/>
      <c r="FB93" s="68"/>
      <c r="FC93" s="68"/>
      <c r="FD93" s="68"/>
      <c r="FE93" s="68"/>
      <c r="FF93" s="68"/>
      <c r="FG93" s="68"/>
      <c r="FH93" s="68"/>
      <c r="FI93" s="68"/>
      <c r="FJ93" s="68"/>
      <c r="FK93" s="68"/>
      <c r="FL93" s="68"/>
      <c r="FM93" s="68"/>
      <c r="FN93" s="68"/>
      <c r="FO93" s="68"/>
      <c r="FP93" s="68"/>
      <c r="FQ93" s="68"/>
      <c r="FR93" s="68"/>
      <c r="FS93" s="68"/>
      <c r="FT93" s="68"/>
      <c r="FU93" s="68"/>
      <c r="FV93" s="68"/>
      <c r="FW93" s="68"/>
      <c r="FX93" s="68"/>
      <c r="FY93" s="68"/>
      <c r="FZ93" s="68"/>
      <c r="GA93" s="68"/>
      <c r="GB93" s="68"/>
      <c r="GC93" s="68"/>
      <c r="GD93" s="68"/>
      <c r="GE93" s="68"/>
      <c r="GF93" s="68"/>
      <c r="GG93" s="68"/>
      <c r="GH93" s="68"/>
      <c r="GI93" s="68"/>
      <c r="GJ93" s="68"/>
      <c r="GK93" s="68"/>
      <c r="GL93" s="68"/>
      <c r="GM93" s="68"/>
      <c r="GN93" s="68"/>
      <c r="GO93" s="68"/>
      <c r="GP93" s="68"/>
      <c r="GQ93" s="68"/>
      <c r="GR93" s="68"/>
      <c r="GS93" s="68"/>
      <c r="GT93" s="68"/>
      <c r="GU93" s="68"/>
      <c r="GV93" s="68"/>
      <c r="GW93" s="68"/>
      <c r="GX93" s="68"/>
      <c r="GY93" s="68"/>
      <c r="GZ93" s="68"/>
      <c r="HA93" s="68"/>
      <c r="HB93" s="68"/>
      <c r="HC93" s="68"/>
      <c r="HD93" s="68"/>
      <c r="HE93" s="68"/>
      <c r="HF93" s="68"/>
      <c r="HG93" s="68"/>
      <c r="HH93" s="68"/>
      <c r="HI93" s="68"/>
      <c r="HJ93" s="68"/>
      <c r="HK93" s="68"/>
      <c r="HL93" s="68"/>
      <c r="HM93" s="68"/>
      <c r="HN93" s="68"/>
      <c r="HO93" s="68"/>
      <c r="HP93" s="68"/>
    </row>
    <row r="94" spans="1:224" x14ac:dyDescent="0.2">
      <c r="A94" s="10" t="s">
        <v>4</v>
      </c>
      <c r="B94" s="37">
        <f t="shared" ref="B94:J94" si="60">SUM(B92:B93)</f>
        <v>81597</v>
      </c>
      <c r="C94" s="37">
        <f t="shared" si="60"/>
        <v>0</v>
      </c>
      <c r="D94" s="37">
        <f t="shared" si="60"/>
        <v>81597</v>
      </c>
      <c r="E94" s="37">
        <f t="shared" si="60"/>
        <v>88518</v>
      </c>
      <c r="F94" s="37">
        <f t="shared" si="60"/>
        <v>0</v>
      </c>
      <c r="G94" s="37">
        <f t="shared" si="60"/>
        <v>88518</v>
      </c>
      <c r="H94" s="43">
        <f t="shared" si="60"/>
        <v>87968</v>
      </c>
      <c r="I94" s="43">
        <f t="shared" si="60"/>
        <v>0</v>
      </c>
      <c r="J94" s="43">
        <f t="shared" si="60"/>
        <v>87968</v>
      </c>
      <c r="K94" s="43">
        <f>SUM(K92:K93)</f>
        <v>87926</v>
      </c>
      <c r="L94" s="43">
        <f>SUM(L92:L93)</f>
        <v>0</v>
      </c>
      <c r="M94" s="44">
        <f>SUM(M92:M93)</f>
        <v>87926</v>
      </c>
      <c r="N94" s="122">
        <f>SUM(M94/J94)</f>
        <v>0.99952255365587483</v>
      </c>
    </row>
    <row r="95" spans="1:224" x14ac:dyDescent="0.2">
      <c r="A95" s="9" t="s">
        <v>5</v>
      </c>
      <c r="B95" s="69">
        <v>21040</v>
      </c>
      <c r="C95" s="39"/>
      <c r="D95" s="40">
        <f t="shared" si="58"/>
        <v>21040</v>
      </c>
      <c r="E95" s="69">
        <v>21360</v>
      </c>
      <c r="F95" s="39"/>
      <c r="G95" s="61">
        <f t="shared" si="59"/>
        <v>21360</v>
      </c>
      <c r="H95" s="113">
        <v>14367</v>
      </c>
      <c r="I95" s="128">
        <v>0</v>
      </c>
      <c r="J95" s="40">
        <v>14367</v>
      </c>
      <c r="K95" s="69">
        <v>14228</v>
      </c>
      <c r="L95" s="128"/>
      <c r="M95" s="69">
        <f t="shared" si="53"/>
        <v>14228</v>
      </c>
      <c r="N95" s="122">
        <f>SUM(M95/J95)</f>
        <v>0.99032505046286634</v>
      </c>
    </row>
    <row r="96" spans="1:224" x14ac:dyDescent="0.2">
      <c r="A96" s="9" t="s">
        <v>44</v>
      </c>
      <c r="B96" s="34"/>
      <c r="C96" s="39"/>
      <c r="D96" s="40">
        <f t="shared" si="58"/>
        <v>0</v>
      </c>
      <c r="E96" s="34"/>
      <c r="F96" s="39"/>
      <c r="G96" s="61">
        <f t="shared" si="59"/>
        <v>0</v>
      </c>
      <c r="H96" s="113">
        <v>0</v>
      </c>
      <c r="I96" s="34">
        <v>0</v>
      </c>
      <c r="J96" s="13">
        <v>0</v>
      </c>
      <c r="K96" s="69"/>
      <c r="L96" s="34"/>
      <c r="M96" s="13">
        <f t="shared" si="53"/>
        <v>0</v>
      </c>
      <c r="N96" s="122"/>
    </row>
    <row r="97" spans="1:224" x14ac:dyDescent="0.2">
      <c r="A97" s="9" t="s">
        <v>45</v>
      </c>
      <c r="B97" s="34"/>
      <c r="C97" s="35"/>
      <c r="D97" s="40">
        <f t="shared" si="58"/>
        <v>0</v>
      </c>
      <c r="E97" s="34"/>
      <c r="F97" s="35"/>
      <c r="G97" s="61">
        <f t="shared" si="59"/>
        <v>0</v>
      </c>
      <c r="H97" s="113">
        <v>0</v>
      </c>
      <c r="I97" s="34">
        <v>0</v>
      </c>
      <c r="J97" s="19">
        <v>0</v>
      </c>
      <c r="K97" s="69"/>
      <c r="L97" s="34"/>
      <c r="M97" s="19">
        <f t="shared" si="53"/>
        <v>0</v>
      </c>
      <c r="N97" s="122"/>
    </row>
    <row r="98" spans="1:224" x14ac:dyDescent="0.2">
      <c r="A98" s="10" t="s">
        <v>46</v>
      </c>
      <c r="B98" s="37">
        <f t="shared" ref="B98:J98" si="61">SUM(B94:B97)</f>
        <v>102637</v>
      </c>
      <c r="C98" s="37">
        <f t="shared" si="61"/>
        <v>0</v>
      </c>
      <c r="D98" s="37">
        <f t="shared" si="61"/>
        <v>102637</v>
      </c>
      <c r="E98" s="37">
        <f t="shared" si="61"/>
        <v>109878</v>
      </c>
      <c r="F98" s="37">
        <f t="shared" si="61"/>
        <v>0</v>
      </c>
      <c r="G98" s="37">
        <f t="shared" si="61"/>
        <v>109878</v>
      </c>
      <c r="H98" s="43">
        <f t="shared" si="61"/>
        <v>102335</v>
      </c>
      <c r="I98" s="43">
        <f t="shared" si="61"/>
        <v>0</v>
      </c>
      <c r="J98" s="43">
        <f t="shared" si="61"/>
        <v>102335</v>
      </c>
      <c r="K98" s="43">
        <f>SUM(K94:K97)</f>
        <v>102154</v>
      </c>
      <c r="L98" s="43">
        <f>SUM(L94:L97)</f>
        <v>0</v>
      </c>
      <c r="M98" s="44">
        <f>SUM(M94:M97)</f>
        <v>102154</v>
      </c>
      <c r="N98" s="122">
        <f>SUM(M98/J98)</f>
        <v>0.9982312991645087</v>
      </c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</row>
    <row r="99" spans="1:224" s="64" customFormat="1" x14ac:dyDescent="0.2">
      <c r="A99" s="9" t="s">
        <v>6</v>
      </c>
      <c r="B99" s="41">
        <v>3423</v>
      </c>
      <c r="C99" s="37"/>
      <c r="D99" s="40">
        <f t="shared" si="58"/>
        <v>3423</v>
      </c>
      <c r="E99" s="41">
        <v>3423</v>
      </c>
      <c r="F99" s="37"/>
      <c r="G99" s="61">
        <f t="shared" si="59"/>
        <v>3423</v>
      </c>
      <c r="H99" s="113">
        <v>2523</v>
      </c>
      <c r="I99" s="41">
        <v>0</v>
      </c>
      <c r="J99" s="42">
        <v>2523</v>
      </c>
      <c r="K99" s="69">
        <v>2461</v>
      </c>
      <c r="L99" s="34"/>
      <c r="M99" s="42">
        <f t="shared" si="53"/>
        <v>2461</v>
      </c>
      <c r="N99" s="122">
        <f>SUM(M99/J99)</f>
        <v>0.97542608006341658</v>
      </c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  <c r="CB99" s="68"/>
      <c r="CC99" s="68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/>
      <c r="DA99" s="68"/>
      <c r="DB99" s="68"/>
      <c r="DC99" s="68"/>
      <c r="DD99" s="68"/>
      <c r="DE99" s="68"/>
      <c r="DF99" s="68"/>
      <c r="DG99" s="68"/>
      <c r="DH99" s="68"/>
      <c r="DI99" s="68"/>
      <c r="DJ99" s="68"/>
      <c r="DK99" s="68"/>
      <c r="DL99" s="68"/>
      <c r="DM99" s="68"/>
      <c r="DN99" s="68"/>
      <c r="DO99" s="68"/>
      <c r="DP99" s="68"/>
      <c r="DQ99" s="68"/>
      <c r="DR99" s="68"/>
      <c r="DS99" s="68"/>
      <c r="DT99" s="68"/>
      <c r="DU99" s="68"/>
      <c r="DV99" s="68"/>
      <c r="DW99" s="68"/>
      <c r="DX99" s="68"/>
      <c r="DY99" s="68"/>
      <c r="DZ99" s="68"/>
      <c r="EA99" s="68"/>
      <c r="EB99" s="68"/>
      <c r="EC99" s="68"/>
      <c r="ED99" s="68"/>
      <c r="EE99" s="68"/>
      <c r="EF99" s="68"/>
      <c r="EG99" s="68"/>
      <c r="EH99" s="68"/>
      <c r="EI99" s="68"/>
      <c r="EJ99" s="68"/>
      <c r="EK99" s="68"/>
      <c r="EL99" s="68"/>
      <c r="EM99" s="68"/>
      <c r="EN99" s="68"/>
      <c r="EO99" s="68"/>
      <c r="EP99" s="68"/>
      <c r="EQ99" s="68"/>
      <c r="ER99" s="68"/>
      <c r="ES99" s="68"/>
      <c r="ET99" s="68"/>
      <c r="EU99" s="68"/>
      <c r="EV99" s="68"/>
      <c r="EW99" s="68"/>
      <c r="EX99" s="68"/>
      <c r="EY99" s="68"/>
      <c r="EZ99" s="68"/>
      <c r="FA99" s="68"/>
      <c r="FB99" s="68"/>
      <c r="FC99" s="68"/>
      <c r="FD99" s="68"/>
      <c r="FE99" s="68"/>
      <c r="FF99" s="68"/>
      <c r="FG99" s="68"/>
      <c r="FH99" s="68"/>
      <c r="FI99" s="68"/>
      <c r="FJ99" s="68"/>
      <c r="FK99" s="68"/>
      <c r="FL99" s="68"/>
      <c r="FM99" s="68"/>
      <c r="FN99" s="68"/>
      <c r="FO99" s="68"/>
      <c r="FP99" s="68"/>
      <c r="FQ99" s="68"/>
      <c r="FR99" s="68"/>
      <c r="FS99" s="68"/>
      <c r="FT99" s="68"/>
      <c r="FU99" s="68"/>
      <c r="FV99" s="68"/>
      <c r="FW99" s="68"/>
      <c r="FX99" s="68"/>
      <c r="FY99" s="68"/>
      <c r="FZ99" s="68"/>
      <c r="GA99" s="68"/>
      <c r="GB99" s="68"/>
      <c r="GC99" s="68"/>
      <c r="GD99" s="68"/>
      <c r="GE99" s="68"/>
      <c r="GF99" s="68"/>
      <c r="GG99" s="68"/>
      <c r="GH99" s="68"/>
      <c r="GI99" s="68"/>
      <c r="GJ99" s="68"/>
      <c r="GK99" s="68"/>
      <c r="GL99" s="68"/>
      <c r="GM99" s="68"/>
      <c r="GN99" s="68"/>
      <c r="GO99" s="68"/>
      <c r="GP99" s="68"/>
      <c r="GQ99" s="68"/>
      <c r="GR99" s="68"/>
      <c r="GS99" s="68"/>
      <c r="GT99" s="68"/>
      <c r="GU99" s="68"/>
      <c r="GV99" s="68"/>
      <c r="GW99" s="68"/>
      <c r="GX99" s="68"/>
      <c r="GY99" s="68"/>
      <c r="GZ99" s="68"/>
      <c r="HA99" s="68"/>
      <c r="HB99" s="68"/>
      <c r="HC99" s="68"/>
      <c r="HD99" s="68"/>
      <c r="HE99" s="68"/>
      <c r="HF99" s="68"/>
      <c r="HG99" s="68"/>
      <c r="HH99" s="68"/>
      <c r="HI99" s="68"/>
      <c r="HJ99" s="68"/>
      <c r="HK99" s="68"/>
      <c r="HL99" s="68"/>
      <c r="HM99" s="68"/>
      <c r="HN99" s="68"/>
      <c r="HO99" s="68"/>
      <c r="HP99" s="68"/>
    </row>
    <row r="100" spans="1:224" x14ac:dyDescent="0.2">
      <c r="A100" s="9" t="s">
        <v>7</v>
      </c>
      <c r="B100" s="34"/>
      <c r="C100" s="34"/>
      <c r="D100" s="40">
        <f t="shared" si="58"/>
        <v>0</v>
      </c>
      <c r="E100" s="34"/>
      <c r="F100" s="34"/>
      <c r="G100" s="61">
        <f t="shared" si="59"/>
        <v>0</v>
      </c>
      <c r="H100" s="113">
        <v>0</v>
      </c>
      <c r="I100" s="34">
        <v>0</v>
      </c>
      <c r="J100" s="42">
        <v>0</v>
      </c>
      <c r="K100" s="69"/>
      <c r="L100" s="34"/>
      <c r="M100" s="42">
        <f t="shared" si="53"/>
        <v>0</v>
      </c>
      <c r="N100" s="122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</row>
    <row r="101" spans="1:224" x14ac:dyDescent="0.2">
      <c r="A101" s="9" t="s">
        <v>47</v>
      </c>
      <c r="B101" s="34"/>
      <c r="C101" s="34"/>
      <c r="D101" s="40">
        <f t="shared" si="58"/>
        <v>0</v>
      </c>
      <c r="E101" s="34"/>
      <c r="F101" s="34"/>
      <c r="G101" s="61">
        <f t="shared" si="59"/>
        <v>0</v>
      </c>
      <c r="H101" s="113">
        <v>0</v>
      </c>
      <c r="I101" s="34">
        <v>0</v>
      </c>
      <c r="J101" s="42">
        <v>0</v>
      </c>
      <c r="K101" s="69"/>
      <c r="L101" s="34"/>
      <c r="M101" s="42">
        <f t="shared" si="53"/>
        <v>0</v>
      </c>
      <c r="N101" s="122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</row>
    <row r="102" spans="1:224" x14ac:dyDescent="0.2">
      <c r="A102" s="10" t="s">
        <v>48</v>
      </c>
      <c r="B102" s="43">
        <f t="shared" ref="B102:G102" si="62">SUM(B99:B101)</f>
        <v>3423</v>
      </c>
      <c r="C102" s="43">
        <f t="shared" si="62"/>
        <v>0</v>
      </c>
      <c r="D102" s="43">
        <f t="shared" si="62"/>
        <v>3423</v>
      </c>
      <c r="E102" s="43">
        <f t="shared" si="62"/>
        <v>3423</v>
      </c>
      <c r="F102" s="43">
        <f t="shared" si="62"/>
        <v>0</v>
      </c>
      <c r="G102" s="43">
        <f t="shared" si="62"/>
        <v>3423</v>
      </c>
      <c r="H102" s="114">
        <v>2523</v>
      </c>
      <c r="I102" s="43">
        <v>0</v>
      </c>
      <c r="J102" s="44">
        <v>2523</v>
      </c>
      <c r="K102" s="43">
        <f>SUM(K99:K101)</f>
        <v>2461</v>
      </c>
      <c r="L102" s="43">
        <f>SUM(L99:L101)</f>
        <v>0</v>
      </c>
      <c r="M102" s="44">
        <f>SUM(M99:M101)</f>
        <v>2461</v>
      </c>
      <c r="N102" s="122">
        <f>SUM(M102/J102)</f>
        <v>0.97542608006341658</v>
      </c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</row>
    <row r="103" spans="1:224" x14ac:dyDescent="0.2">
      <c r="A103" s="10" t="s">
        <v>49</v>
      </c>
      <c r="B103" s="45">
        <f t="shared" ref="B103:J103" si="63">SUM(B98,B102)</f>
        <v>106060</v>
      </c>
      <c r="C103" s="45">
        <f t="shared" si="63"/>
        <v>0</v>
      </c>
      <c r="D103" s="45">
        <f t="shared" si="63"/>
        <v>106060</v>
      </c>
      <c r="E103" s="45">
        <f t="shared" si="63"/>
        <v>113301</v>
      </c>
      <c r="F103" s="45">
        <f t="shared" si="63"/>
        <v>0</v>
      </c>
      <c r="G103" s="45">
        <f t="shared" si="63"/>
        <v>113301</v>
      </c>
      <c r="H103" s="45">
        <f t="shared" si="63"/>
        <v>104858</v>
      </c>
      <c r="I103" s="45">
        <f t="shared" si="63"/>
        <v>0</v>
      </c>
      <c r="J103" s="45">
        <f t="shared" si="63"/>
        <v>104858</v>
      </c>
      <c r="K103" s="45">
        <f>SUM(K98,K102)</f>
        <v>104615</v>
      </c>
      <c r="L103" s="45">
        <f>SUM(L98,L102)</f>
        <v>0</v>
      </c>
      <c r="M103" s="44">
        <f>SUM(M98,M102)</f>
        <v>104615</v>
      </c>
      <c r="N103" s="122">
        <f>SUM(M103/J103)</f>
        <v>0.99768258025138756</v>
      </c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</row>
    <row r="104" spans="1:224" x14ac:dyDescent="0.2">
      <c r="A104" s="14" t="s">
        <v>50</v>
      </c>
      <c r="B104" s="34"/>
      <c r="C104" s="35"/>
      <c r="D104" s="40">
        <f t="shared" si="58"/>
        <v>0</v>
      </c>
      <c r="E104" s="34"/>
      <c r="F104" s="35"/>
      <c r="G104" s="61">
        <f t="shared" si="59"/>
        <v>0</v>
      </c>
      <c r="H104" s="113">
        <v>0</v>
      </c>
      <c r="I104" s="34">
        <v>0</v>
      </c>
      <c r="J104" s="19">
        <v>0</v>
      </c>
      <c r="K104" s="69"/>
      <c r="L104" s="34"/>
      <c r="M104" s="19">
        <f t="shared" si="53"/>
        <v>0</v>
      </c>
      <c r="N104" s="122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</row>
    <row r="105" spans="1:224" s="64" customFormat="1" x14ac:dyDescent="0.2">
      <c r="A105" s="16" t="s">
        <v>51</v>
      </c>
      <c r="B105" s="147">
        <f t="shared" ref="B105:M105" si="64">SUM(B103:B104)</f>
        <v>106060</v>
      </c>
      <c r="C105" s="147">
        <f t="shared" si="64"/>
        <v>0</v>
      </c>
      <c r="D105" s="147">
        <f t="shared" si="64"/>
        <v>106060</v>
      </c>
      <c r="E105" s="147">
        <f t="shared" si="64"/>
        <v>113301</v>
      </c>
      <c r="F105" s="147">
        <f t="shared" si="64"/>
        <v>0</v>
      </c>
      <c r="G105" s="147">
        <f t="shared" si="64"/>
        <v>113301</v>
      </c>
      <c r="H105" s="45">
        <f t="shared" si="64"/>
        <v>104858</v>
      </c>
      <c r="I105" s="45">
        <f t="shared" si="64"/>
        <v>0</v>
      </c>
      <c r="J105" s="45">
        <f t="shared" si="64"/>
        <v>104858</v>
      </c>
      <c r="K105" s="45">
        <f>SUM(K103:K104)</f>
        <v>104615</v>
      </c>
      <c r="L105" s="45">
        <f t="shared" si="64"/>
        <v>0</v>
      </c>
      <c r="M105" s="45">
        <f t="shared" si="64"/>
        <v>104615</v>
      </c>
      <c r="N105" s="149">
        <f>SUM(M105/J105)</f>
        <v>0.99768258025138756</v>
      </c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  <c r="DH105" s="68"/>
      <c r="DI105" s="68"/>
      <c r="DJ105" s="68"/>
      <c r="DK105" s="68"/>
      <c r="DL105" s="68"/>
      <c r="DM105" s="68"/>
      <c r="DN105" s="68"/>
      <c r="DO105" s="68"/>
      <c r="DP105" s="68"/>
      <c r="DQ105" s="68"/>
      <c r="DR105" s="68"/>
      <c r="DS105" s="68"/>
      <c r="DT105" s="68"/>
      <c r="DU105" s="68"/>
      <c r="DV105" s="68"/>
      <c r="DW105" s="68"/>
      <c r="DX105" s="68"/>
      <c r="DY105" s="68"/>
      <c r="DZ105" s="68"/>
      <c r="EA105" s="68"/>
      <c r="EB105" s="68"/>
      <c r="EC105" s="68"/>
      <c r="ED105" s="68"/>
      <c r="EE105" s="68"/>
      <c r="EF105" s="68"/>
      <c r="EG105" s="68"/>
      <c r="EH105" s="68"/>
      <c r="EI105" s="68"/>
      <c r="EJ105" s="68"/>
      <c r="EK105" s="68"/>
      <c r="EL105" s="68"/>
      <c r="EM105" s="68"/>
      <c r="EN105" s="68"/>
      <c r="EO105" s="68"/>
      <c r="EP105" s="68"/>
      <c r="EQ105" s="68"/>
      <c r="ER105" s="68"/>
      <c r="ES105" s="68"/>
      <c r="ET105" s="68"/>
      <c r="EU105" s="68"/>
      <c r="EV105" s="68"/>
      <c r="EW105" s="68"/>
      <c r="EX105" s="68"/>
      <c r="EY105" s="68"/>
      <c r="EZ105" s="68"/>
      <c r="FA105" s="68"/>
      <c r="FB105" s="68"/>
      <c r="FC105" s="68"/>
      <c r="FD105" s="68"/>
      <c r="FE105" s="68"/>
      <c r="FF105" s="68"/>
      <c r="FG105" s="68"/>
      <c r="FH105" s="68"/>
      <c r="FI105" s="68"/>
      <c r="FJ105" s="68"/>
      <c r="FK105" s="68"/>
      <c r="FL105" s="68"/>
      <c r="FM105" s="68"/>
      <c r="FN105" s="68"/>
      <c r="FO105" s="68"/>
      <c r="FP105" s="68"/>
      <c r="FQ105" s="68"/>
      <c r="FR105" s="68"/>
      <c r="FS105" s="68"/>
      <c r="FT105" s="68"/>
      <c r="FU105" s="68"/>
      <c r="FV105" s="68"/>
      <c r="FW105" s="68"/>
      <c r="FX105" s="68"/>
      <c r="FY105" s="68"/>
      <c r="FZ105" s="68"/>
      <c r="GA105" s="68"/>
      <c r="GB105" s="68"/>
      <c r="GC105" s="68"/>
      <c r="GD105" s="68"/>
      <c r="GE105" s="68"/>
      <c r="GF105" s="68"/>
      <c r="GG105" s="68"/>
      <c r="GH105" s="68"/>
      <c r="GI105" s="68"/>
      <c r="GJ105" s="68"/>
      <c r="GK105" s="68"/>
      <c r="GL105" s="68"/>
      <c r="GM105" s="68"/>
      <c r="GN105" s="68"/>
      <c r="GO105" s="68"/>
      <c r="GP105" s="68"/>
      <c r="GQ105" s="68"/>
      <c r="GR105" s="68"/>
      <c r="GS105" s="68"/>
      <c r="GT105" s="68"/>
      <c r="GU105" s="68"/>
      <c r="GV105" s="68"/>
      <c r="GW105" s="68"/>
      <c r="GX105" s="68"/>
      <c r="GY105" s="68"/>
      <c r="GZ105" s="68"/>
      <c r="HA105" s="68"/>
      <c r="HB105" s="68"/>
      <c r="HC105" s="68"/>
      <c r="HD105" s="68"/>
      <c r="HE105" s="68"/>
      <c r="HF105" s="68"/>
      <c r="HG105" s="68"/>
      <c r="HH105" s="68"/>
      <c r="HI105" s="68"/>
      <c r="HJ105" s="68"/>
      <c r="HK105" s="68"/>
      <c r="HL105" s="68"/>
      <c r="HM105" s="68"/>
      <c r="HN105" s="68"/>
      <c r="HO105" s="68"/>
      <c r="HP105" s="68"/>
    </row>
    <row r="106" spans="1:224" s="64" customFormat="1" x14ac:dyDescent="0.2">
      <c r="A106" s="1" t="s">
        <v>8</v>
      </c>
      <c r="B106" s="150">
        <v>14</v>
      </c>
      <c r="C106" s="47"/>
      <c r="D106" s="151">
        <f t="shared" si="58"/>
        <v>14</v>
      </c>
      <c r="E106" s="150">
        <v>14</v>
      </c>
      <c r="F106" s="47"/>
      <c r="G106" s="150">
        <f t="shared" si="59"/>
        <v>14</v>
      </c>
      <c r="H106" s="72">
        <v>14</v>
      </c>
      <c r="I106" s="150">
        <v>0</v>
      </c>
      <c r="J106" s="52">
        <v>14</v>
      </c>
      <c r="K106" s="151">
        <v>13</v>
      </c>
      <c r="L106" s="150"/>
      <c r="M106" s="52">
        <f t="shared" si="53"/>
        <v>13</v>
      </c>
      <c r="N106" s="122">
        <f>SUM(M106/J106)</f>
        <v>0.9285714285714286</v>
      </c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  <c r="DH106" s="68"/>
      <c r="DI106" s="68"/>
      <c r="DJ106" s="68"/>
      <c r="DK106" s="68"/>
      <c r="DL106" s="68"/>
      <c r="DM106" s="68"/>
      <c r="DN106" s="68"/>
      <c r="DO106" s="68"/>
      <c r="DP106" s="68"/>
      <c r="DQ106" s="68"/>
      <c r="DR106" s="68"/>
      <c r="DS106" s="68"/>
      <c r="DT106" s="68"/>
      <c r="DU106" s="68"/>
      <c r="DV106" s="68"/>
      <c r="DW106" s="68"/>
      <c r="DX106" s="68"/>
      <c r="DY106" s="68"/>
      <c r="DZ106" s="68"/>
      <c r="EA106" s="68"/>
      <c r="EB106" s="68"/>
      <c r="EC106" s="68"/>
      <c r="ED106" s="68"/>
      <c r="EE106" s="68"/>
      <c r="EF106" s="68"/>
      <c r="EG106" s="68"/>
      <c r="EH106" s="68"/>
      <c r="EI106" s="68"/>
      <c r="EJ106" s="68"/>
      <c r="EK106" s="68"/>
      <c r="EL106" s="68"/>
      <c r="EM106" s="68"/>
      <c r="EN106" s="68"/>
      <c r="EO106" s="68"/>
      <c r="EP106" s="68"/>
      <c r="EQ106" s="68"/>
      <c r="ER106" s="68"/>
      <c r="ES106" s="68"/>
      <c r="ET106" s="68"/>
      <c r="EU106" s="68"/>
      <c r="EV106" s="68"/>
      <c r="EW106" s="68"/>
      <c r="EX106" s="68"/>
      <c r="EY106" s="68"/>
      <c r="EZ106" s="68"/>
      <c r="FA106" s="68"/>
      <c r="FB106" s="68"/>
      <c r="FC106" s="68"/>
      <c r="FD106" s="68"/>
      <c r="FE106" s="68"/>
      <c r="FF106" s="68"/>
      <c r="FG106" s="68"/>
      <c r="FH106" s="68"/>
      <c r="FI106" s="68"/>
      <c r="FJ106" s="68"/>
      <c r="FK106" s="68"/>
      <c r="FL106" s="68"/>
      <c r="FM106" s="68"/>
      <c r="FN106" s="68"/>
      <c r="FO106" s="68"/>
      <c r="FP106" s="68"/>
      <c r="FQ106" s="68"/>
      <c r="FR106" s="68"/>
      <c r="FS106" s="68"/>
      <c r="FT106" s="68"/>
      <c r="FU106" s="68"/>
      <c r="FV106" s="68"/>
      <c r="FW106" s="68"/>
      <c r="FX106" s="68"/>
      <c r="FY106" s="68"/>
      <c r="FZ106" s="68"/>
      <c r="GA106" s="68"/>
      <c r="GB106" s="68"/>
      <c r="GC106" s="68"/>
      <c r="GD106" s="68"/>
      <c r="GE106" s="68"/>
      <c r="GF106" s="68"/>
      <c r="GG106" s="68"/>
      <c r="GH106" s="68"/>
      <c r="GI106" s="68"/>
      <c r="GJ106" s="68"/>
      <c r="GK106" s="68"/>
      <c r="GL106" s="68"/>
      <c r="GM106" s="68"/>
      <c r="GN106" s="68"/>
      <c r="GO106" s="68"/>
      <c r="GP106" s="68"/>
      <c r="GQ106" s="68"/>
      <c r="GR106" s="68"/>
      <c r="GS106" s="68"/>
      <c r="GT106" s="68"/>
      <c r="GU106" s="68"/>
      <c r="GV106" s="68"/>
      <c r="GW106" s="68"/>
      <c r="GX106" s="68"/>
      <c r="GY106" s="68"/>
      <c r="GZ106" s="68"/>
      <c r="HA106" s="68"/>
      <c r="HB106" s="68"/>
      <c r="HC106" s="68"/>
      <c r="HD106" s="68"/>
      <c r="HE106" s="68"/>
      <c r="HF106" s="68"/>
      <c r="HG106" s="68"/>
      <c r="HH106" s="68"/>
      <c r="HI106" s="68"/>
      <c r="HJ106" s="68"/>
      <c r="HK106" s="68"/>
      <c r="HL106" s="68"/>
      <c r="HM106" s="68"/>
      <c r="HN106" s="68"/>
      <c r="HO106" s="68"/>
      <c r="HP106" s="68"/>
    </row>
    <row r="107" spans="1:224" s="64" customFormat="1" x14ac:dyDescent="0.2">
      <c r="A107" s="2"/>
      <c r="B107" s="65"/>
      <c r="C107" s="66"/>
      <c r="D107" s="65"/>
      <c r="E107" s="65"/>
      <c r="F107" s="66"/>
      <c r="G107" s="65"/>
      <c r="H107" s="65"/>
      <c r="I107" s="65"/>
      <c r="J107" s="66"/>
      <c r="K107" s="65"/>
      <c r="L107" s="65"/>
      <c r="M107" s="66"/>
      <c r="N107" s="131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  <c r="DH107" s="68"/>
      <c r="DI107" s="68"/>
      <c r="DJ107" s="68"/>
      <c r="DK107" s="68"/>
      <c r="DL107" s="68"/>
      <c r="DM107" s="68"/>
      <c r="DN107" s="68"/>
      <c r="DO107" s="68"/>
      <c r="DP107" s="68"/>
      <c r="DQ107" s="68"/>
      <c r="DR107" s="68"/>
      <c r="DS107" s="68"/>
      <c r="DT107" s="68"/>
      <c r="DU107" s="68"/>
      <c r="DV107" s="68"/>
      <c r="DW107" s="68"/>
      <c r="DX107" s="68"/>
      <c r="DY107" s="68"/>
      <c r="DZ107" s="68"/>
      <c r="EA107" s="68"/>
      <c r="EB107" s="68"/>
      <c r="EC107" s="68"/>
      <c r="ED107" s="68"/>
      <c r="EE107" s="68"/>
      <c r="EF107" s="68"/>
      <c r="EG107" s="68"/>
      <c r="EH107" s="68"/>
      <c r="EI107" s="68"/>
      <c r="EJ107" s="68"/>
      <c r="EK107" s="68"/>
      <c r="EL107" s="68"/>
      <c r="EM107" s="68"/>
      <c r="EN107" s="68"/>
      <c r="EO107" s="68"/>
      <c r="EP107" s="68"/>
      <c r="EQ107" s="68"/>
      <c r="ER107" s="68"/>
      <c r="ES107" s="68"/>
      <c r="ET107" s="68"/>
      <c r="EU107" s="68"/>
      <c r="EV107" s="68"/>
      <c r="EW107" s="68"/>
      <c r="EX107" s="68"/>
      <c r="EY107" s="68"/>
      <c r="EZ107" s="68"/>
      <c r="FA107" s="68"/>
      <c r="FB107" s="68"/>
      <c r="FC107" s="68"/>
      <c r="FD107" s="68"/>
      <c r="FE107" s="68"/>
      <c r="FF107" s="68"/>
      <c r="FG107" s="68"/>
      <c r="FH107" s="68"/>
      <c r="FI107" s="68"/>
      <c r="FJ107" s="68"/>
      <c r="FK107" s="68"/>
      <c r="FL107" s="68"/>
      <c r="FM107" s="68"/>
      <c r="FN107" s="68"/>
      <c r="FO107" s="68"/>
      <c r="FP107" s="68"/>
      <c r="FQ107" s="68"/>
      <c r="FR107" s="68"/>
      <c r="FS107" s="68"/>
      <c r="FT107" s="68"/>
      <c r="FU107" s="68"/>
      <c r="FV107" s="68"/>
      <c r="FW107" s="68"/>
      <c r="FX107" s="68"/>
      <c r="FY107" s="68"/>
      <c r="FZ107" s="68"/>
      <c r="GA107" s="68"/>
      <c r="GB107" s="68"/>
      <c r="GC107" s="68"/>
      <c r="GD107" s="68"/>
      <c r="GE107" s="68"/>
      <c r="GF107" s="68"/>
      <c r="GG107" s="68"/>
      <c r="GH107" s="68"/>
      <c r="GI107" s="68"/>
      <c r="GJ107" s="68"/>
      <c r="GK107" s="68"/>
      <c r="GL107" s="68"/>
      <c r="GM107" s="68"/>
      <c r="GN107" s="68"/>
      <c r="GO107" s="68"/>
      <c r="GP107" s="68"/>
      <c r="GQ107" s="68"/>
      <c r="GR107" s="68"/>
      <c r="GS107" s="68"/>
      <c r="GT107" s="68"/>
      <c r="GU107" s="68"/>
      <c r="GV107" s="68"/>
      <c r="GW107" s="68"/>
      <c r="GX107" s="68"/>
      <c r="GY107" s="68"/>
      <c r="GZ107" s="68"/>
      <c r="HA107" s="68"/>
      <c r="HB107" s="68"/>
      <c r="HC107" s="68"/>
      <c r="HD107" s="68"/>
      <c r="HE107" s="68"/>
      <c r="HF107" s="68"/>
      <c r="HG107" s="68"/>
      <c r="HH107" s="68"/>
      <c r="HI107" s="68"/>
      <c r="HJ107" s="68"/>
      <c r="HK107" s="68"/>
      <c r="HL107" s="68"/>
      <c r="HM107" s="68"/>
      <c r="HN107" s="68"/>
      <c r="HO107" s="68"/>
      <c r="HP107" s="68"/>
    </row>
    <row r="108" spans="1:224" s="64" customFormat="1" x14ac:dyDescent="0.2">
      <c r="A108" s="2"/>
      <c r="B108" s="65"/>
      <c r="C108" s="66"/>
      <c r="D108" s="65"/>
      <c r="E108" s="65"/>
      <c r="F108" s="66"/>
      <c r="G108" s="65"/>
      <c r="H108" s="65"/>
      <c r="I108" s="65"/>
      <c r="J108" s="66"/>
      <c r="K108" s="65"/>
      <c r="L108" s="65"/>
      <c r="M108" s="66"/>
      <c r="N108" s="131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  <c r="DH108" s="68"/>
      <c r="DI108" s="68"/>
      <c r="DJ108" s="68"/>
      <c r="DK108" s="68"/>
      <c r="DL108" s="68"/>
      <c r="DM108" s="68"/>
      <c r="DN108" s="68"/>
      <c r="DO108" s="68"/>
      <c r="DP108" s="68"/>
      <c r="DQ108" s="68"/>
      <c r="DR108" s="68"/>
      <c r="DS108" s="68"/>
      <c r="DT108" s="68"/>
      <c r="DU108" s="68"/>
      <c r="DV108" s="68"/>
      <c r="DW108" s="68"/>
      <c r="DX108" s="68"/>
      <c r="DY108" s="68"/>
      <c r="DZ108" s="68"/>
      <c r="EA108" s="68"/>
      <c r="EB108" s="68"/>
      <c r="EC108" s="68"/>
      <c r="ED108" s="68"/>
      <c r="EE108" s="68"/>
      <c r="EF108" s="68"/>
      <c r="EG108" s="68"/>
      <c r="EH108" s="68"/>
      <c r="EI108" s="68"/>
      <c r="EJ108" s="68"/>
      <c r="EK108" s="68"/>
      <c r="EL108" s="68"/>
      <c r="EM108" s="68"/>
      <c r="EN108" s="68"/>
      <c r="EO108" s="68"/>
      <c r="EP108" s="68"/>
      <c r="EQ108" s="68"/>
      <c r="ER108" s="68"/>
      <c r="ES108" s="68"/>
      <c r="ET108" s="68"/>
      <c r="EU108" s="68"/>
      <c r="EV108" s="68"/>
      <c r="EW108" s="68"/>
      <c r="EX108" s="68"/>
      <c r="EY108" s="68"/>
      <c r="EZ108" s="68"/>
      <c r="FA108" s="68"/>
      <c r="FB108" s="68"/>
      <c r="FC108" s="68"/>
      <c r="FD108" s="68"/>
      <c r="FE108" s="68"/>
      <c r="FF108" s="68"/>
      <c r="FG108" s="68"/>
      <c r="FH108" s="68"/>
      <c r="FI108" s="68"/>
      <c r="FJ108" s="68"/>
      <c r="FK108" s="68"/>
      <c r="FL108" s="68"/>
      <c r="FM108" s="68"/>
      <c r="FN108" s="68"/>
      <c r="FO108" s="68"/>
      <c r="FP108" s="68"/>
      <c r="FQ108" s="68"/>
      <c r="FR108" s="68"/>
      <c r="FS108" s="68"/>
      <c r="FT108" s="68"/>
      <c r="FU108" s="68"/>
      <c r="FV108" s="68"/>
      <c r="FW108" s="68"/>
      <c r="FX108" s="68"/>
      <c r="FY108" s="68"/>
      <c r="FZ108" s="68"/>
      <c r="GA108" s="68"/>
      <c r="GB108" s="68"/>
      <c r="GC108" s="68"/>
      <c r="GD108" s="68"/>
      <c r="GE108" s="68"/>
      <c r="GF108" s="68"/>
      <c r="GG108" s="68"/>
      <c r="GH108" s="68"/>
      <c r="GI108" s="68"/>
      <c r="GJ108" s="68"/>
      <c r="GK108" s="68"/>
      <c r="GL108" s="68"/>
      <c r="GM108" s="68"/>
      <c r="GN108" s="68"/>
      <c r="GO108" s="68"/>
      <c r="GP108" s="68"/>
      <c r="GQ108" s="68"/>
      <c r="GR108" s="68"/>
      <c r="GS108" s="68"/>
      <c r="GT108" s="68"/>
      <c r="GU108" s="68"/>
      <c r="GV108" s="68"/>
      <c r="GW108" s="68"/>
      <c r="GX108" s="68"/>
      <c r="GY108" s="68"/>
      <c r="GZ108" s="68"/>
      <c r="HA108" s="68"/>
      <c r="HB108" s="68"/>
      <c r="HC108" s="68"/>
      <c r="HD108" s="68"/>
      <c r="HE108" s="68"/>
      <c r="HF108" s="68"/>
      <c r="HG108" s="68"/>
      <c r="HH108" s="68"/>
      <c r="HI108" s="68"/>
      <c r="HJ108" s="68"/>
      <c r="HK108" s="68"/>
      <c r="HL108" s="68"/>
      <c r="HM108" s="68"/>
      <c r="HN108" s="68"/>
      <c r="HO108" s="68"/>
      <c r="HP108" s="68"/>
    </row>
    <row r="109" spans="1:224" s="64" customFormat="1" x14ac:dyDescent="0.2">
      <c r="A109" s="2"/>
      <c r="B109" s="65"/>
      <c r="C109" s="66"/>
      <c r="D109" s="65"/>
      <c r="E109" s="65"/>
      <c r="F109" s="66"/>
      <c r="G109" s="65"/>
      <c r="H109" s="65"/>
      <c r="I109" s="65"/>
      <c r="J109" s="66"/>
      <c r="K109" s="65"/>
      <c r="L109" s="65"/>
      <c r="M109" s="66"/>
      <c r="N109" s="131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8"/>
      <c r="BS109" s="68"/>
      <c r="BT109" s="68"/>
      <c r="BU109" s="68"/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8"/>
      <c r="CU109" s="68"/>
      <c r="CV109" s="68"/>
      <c r="CW109" s="68"/>
      <c r="CX109" s="68"/>
      <c r="CY109" s="68"/>
      <c r="CZ109" s="68"/>
      <c r="DA109" s="68"/>
      <c r="DB109" s="68"/>
      <c r="DC109" s="68"/>
      <c r="DD109" s="68"/>
      <c r="DE109" s="68"/>
      <c r="DF109" s="68"/>
      <c r="DG109" s="68"/>
      <c r="DH109" s="68"/>
      <c r="DI109" s="68"/>
      <c r="DJ109" s="68"/>
      <c r="DK109" s="68"/>
      <c r="DL109" s="68"/>
      <c r="DM109" s="68"/>
      <c r="DN109" s="68"/>
      <c r="DO109" s="68"/>
      <c r="DP109" s="68"/>
      <c r="DQ109" s="68"/>
      <c r="DR109" s="68"/>
      <c r="DS109" s="68"/>
      <c r="DT109" s="68"/>
      <c r="DU109" s="68"/>
      <c r="DV109" s="68"/>
      <c r="DW109" s="68"/>
      <c r="DX109" s="68"/>
      <c r="DY109" s="68"/>
      <c r="DZ109" s="68"/>
      <c r="EA109" s="68"/>
      <c r="EB109" s="68"/>
      <c r="EC109" s="68"/>
      <c r="ED109" s="68"/>
      <c r="EE109" s="68"/>
      <c r="EF109" s="68"/>
      <c r="EG109" s="68"/>
      <c r="EH109" s="68"/>
      <c r="EI109" s="68"/>
      <c r="EJ109" s="68"/>
      <c r="EK109" s="68"/>
      <c r="EL109" s="68"/>
      <c r="EM109" s="68"/>
      <c r="EN109" s="68"/>
      <c r="EO109" s="68"/>
      <c r="EP109" s="68"/>
      <c r="EQ109" s="68"/>
      <c r="ER109" s="68"/>
      <c r="ES109" s="68"/>
      <c r="ET109" s="68"/>
      <c r="EU109" s="68"/>
      <c r="EV109" s="68"/>
      <c r="EW109" s="68"/>
      <c r="EX109" s="68"/>
      <c r="EY109" s="68"/>
      <c r="EZ109" s="68"/>
      <c r="FA109" s="68"/>
      <c r="FB109" s="68"/>
      <c r="FC109" s="68"/>
      <c r="FD109" s="68"/>
      <c r="FE109" s="68"/>
      <c r="FF109" s="68"/>
      <c r="FG109" s="68"/>
      <c r="FH109" s="68"/>
      <c r="FI109" s="68"/>
      <c r="FJ109" s="68"/>
      <c r="FK109" s="68"/>
      <c r="FL109" s="68"/>
      <c r="FM109" s="68"/>
      <c r="FN109" s="68"/>
      <c r="FO109" s="68"/>
      <c r="FP109" s="68"/>
      <c r="FQ109" s="68"/>
      <c r="FR109" s="68"/>
      <c r="FS109" s="68"/>
      <c r="FT109" s="68"/>
      <c r="FU109" s="68"/>
      <c r="FV109" s="68"/>
      <c r="FW109" s="68"/>
      <c r="FX109" s="68"/>
      <c r="FY109" s="68"/>
      <c r="FZ109" s="68"/>
      <c r="GA109" s="68"/>
      <c r="GB109" s="68"/>
      <c r="GC109" s="68"/>
      <c r="GD109" s="68"/>
      <c r="GE109" s="68"/>
      <c r="GF109" s="68"/>
      <c r="GG109" s="68"/>
      <c r="GH109" s="68"/>
      <c r="GI109" s="68"/>
      <c r="GJ109" s="68"/>
      <c r="GK109" s="68"/>
      <c r="GL109" s="68"/>
      <c r="GM109" s="68"/>
      <c r="GN109" s="68"/>
      <c r="GO109" s="68"/>
      <c r="GP109" s="68"/>
      <c r="GQ109" s="68"/>
      <c r="GR109" s="68"/>
      <c r="GS109" s="68"/>
      <c r="GT109" s="68"/>
      <c r="GU109" s="68"/>
      <c r="GV109" s="68"/>
      <c r="GW109" s="68"/>
      <c r="GX109" s="68"/>
      <c r="GY109" s="68"/>
      <c r="GZ109" s="68"/>
      <c r="HA109" s="68"/>
      <c r="HB109" s="68"/>
      <c r="HC109" s="68"/>
      <c r="HD109" s="68"/>
      <c r="HE109" s="68"/>
      <c r="HF109" s="68"/>
      <c r="HG109" s="68"/>
      <c r="HH109" s="68"/>
      <c r="HI109" s="68"/>
      <c r="HJ109" s="68"/>
      <c r="HK109" s="68"/>
      <c r="HL109" s="68"/>
      <c r="HM109" s="68"/>
      <c r="HN109" s="68"/>
      <c r="HO109" s="68"/>
      <c r="HP109" s="68"/>
    </row>
    <row r="110" spans="1:224" ht="25.5" customHeight="1" x14ac:dyDescent="0.2">
      <c r="A110" s="165" t="s">
        <v>58</v>
      </c>
      <c r="B110" s="172" t="s">
        <v>14</v>
      </c>
      <c r="C110" s="172" t="s">
        <v>15</v>
      </c>
      <c r="D110" s="172" t="s">
        <v>66</v>
      </c>
      <c r="E110" s="184" t="s">
        <v>67</v>
      </c>
      <c r="F110" s="184"/>
      <c r="G110" s="185"/>
      <c r="H110" s="184" t="s">
        <v>72</v>
      </c>
      <c r="I110" s="184"/>
      <c r="J110" s="184"/>
      <c r="K110" s="184" t="s">
        <v>68</v>
      </c>
      <c r="L110" s="184"/>
      <c r="M110" s="184"/>
      <c r="N110" s="192" t="s">
        <v>69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</row>
    <row r="111" spans="1:224" ht="12.75" customHeight="1" x14ac:dyDescent="0.2">
      <c r="A111" s="166"/>
      <c r="B111" s="173"/>
      <c r="C111" s="173"/>
      <c r="D111" s="173"/>
      <c r="E111" s="186" t="s">
        <v>14</v>
      </c>
      <c r="F111" s="186" t="s">
        <v>15</v>
      </c>
      <c r="G111" s="188" t="s">
        <v>4</v>
      </c>
      <c r="H111" s="186" t="s">
        <v>14</v>
      </c>
      <c r="I111" s="186" t="s">
        <v>15</v>
      </c>
      <c r="J111" s="186" t="s">
        <v>4</v>
      </c>
      <c r="K111" s="186" t="s">
        <v>14</v>
      </c>
      <c r="L111" s="186" t="s">
        <v>15</v>
      </c>
      <c r="M111" s="186" t="s">
        <v>4</v>
      </c>
      <c r="N111" s="193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</row>
    <row r="112" spans="1:224" x14ac:dyDescent="0.2">
      <c r="A112" s="166"/>
      <c r="B112" s="173"/>
      <c r="C112" s="173"/>
      <c r="D112" s="173"/>
      <c r="E112" s="186"/>
      <c r="F112" s="186"/>
      <c r="G112" s="188"/>
      <c r="H112" s="186"/>
      <c r="I112" s="186"/>
      <c r="J112" s="186"/>
      <c r="K112" s="186"/>
      <c r="L112" s="186"/>
      <c r="M112" s="186"/>
      <c r="N112" s="193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</row>
    <row r="113" spans="1:224" x14ac:dyDescent="0.2">
      <c r="A113" s="123"/>
      <c r="B113" s="174"/>
      <c r="C113" s="174"/>
      <c r="D113" s="174"/>
      <c r="E113" s="187"/>
      <c r="F113" s="187"/>
      <c r="G113" s="189"/>
      <c r="H113" s="187"/>
      <c r="I113" s="187"/>
      <c r="J113" s="187"/>
      <c r="K113" s="187"/>
      <c r="L113" s="187"/>
      <c r="M113" s="187"/>
      <c r="N113" s="194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</row>
    <row r="114" spans="1:224" x14ac:dyDescent="0.2">
      <c r="A114" s="7" t="s">
        <v>1</v>
      </c>
      <c r="B114" s="18"/>
      <c r="C114" s="19"/>
      <c r="D114" s="19"/>
      <c r="E114" s="18"/>
      <c r="F114" s="18"/>
      <c r="G114" s="99"/>
      <c r="H114" s="18"/>
      <c r="I114" s="18"/>
      <c r="J114" s="18"/>
      <c r="K114" s="18"/>
      <c r="L114" s="18"/>
      <c r="M114" s="18"/>
      <c r="N114" s="122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</row>
    <row r="115" spans="1:224" x14ac:dyDescent="0.2">
      <c r="A115" s="8" t="s">
        <v>21</v>
      </c>
      <c r="B115" s="20"/>
      <c r="C115" s="19"/>
      <c r="D115" s="21">
        <f t="shared" ref="D115:D141" si="65">SUM(B115:C115)</f>
        <v>0</v>
      </c>
      <c r="E115" s="20"/>
      <c r="F115" s="19"/>
      <c r="G115" s="104">
        <f t="shared" ref="G115:G138" si="66">SUM(E115:F115)</f>
        <v>0</v>
      </c>
      <c r="H115" s="116">
        <v>0</v>
      </c>
      <c r="I115" s="20">
        <v>0</v>
      </c>
      <c r="J115" s="19">
        <v>0</v>
      </c>
      <c r="K115" s="21"/>
      <c r="L115" s="20"/>
      <c r="M115" s="19">
        <f>SUM(K115:L115)</f>
        <v>0</v>
      </c>
      <c r="N115" s="122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</row>
    <row r="116" spans="1:224" x14ac:dyDescent="0.2">
      <c r="A116" s="9" t="s">
        <v>22</v>
      </c>
      <c r="B116" s="22"/>
      <c r="C116" s="22"/>
      <c r="D116" s="23">
        <f t="shared" si="65"/>
        <v>0</v>
      </c>
      <c r="E116" s="22"/>
      <c r="F116" s="22"/>
      <c r="G116" s="36">
        <f t="shared" si="66"/>
        <v>0</v>
      </c>
      <c r="H116" s="110">
        <v>0</v>
      </c>
      <c r="I116" s="22">
        <v>0</v>
      </c>
      <c r="J116" s="18">
        <v>0</v>
      </c>
      <c r="K116" s="23"/>
      <c r="L116" s="22"/>
      <c r="M116" s="18">
        <f t="shared" ref="M116:M159" si="67">SUM(K116:L116)</f>
        <v>0</v>
      </c>
      <c r="N116" s="122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</row>
    <row r="117" spans="1:224" x14ac:dyDescent="0.2">
      <c r="A117" s="9" t="s">
        <v>23</v>
      </c>
      <c r="B117" s="22"/>
      <c r="C117" s="22"/>
      <c r="D117" s="23">
        <f t="shared" si="65"/>
        <v>0</v>
      </c>
      <c r="E117" s="22"/>
      <c r="F117" s="22"/>
      <c r="G117" s="36">
        <f t="shared" si="66"/>
        <v>0</v>
      </c>
      <c r="H117" s="110">
        <v>0</v>
      </c>
      <c r="I117" s="22">
        <v>0</v>
      </c>
      <c r="J117" s="18">
        <v>0</v>
      </c>
      <c r="K117" s="23"/>
      <c r="L117" s="22"/>
      <c r="M117" s="18">
        <f t="shared" si="67"/>
        <v>0</v>
      </c>
      <c r="N117" s="122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</row>
    <row r="118" spans="1:224" x14ac:dyDescent="0.2">
      <c r="A118" s="10" t="s">
        <v>24</v>
      </c>
      <c r="B118" s="3">
        <f t="shared" ref="B118:J118" si="68">SUM(B119:B129)</f>
        <v>5</v>
      </c>
      <c r="C118" s="3">
        <f t="shared" si="68"/>
        <v>0</v>
      </c>
      <c r="D118" s="3">
        <f t="shared" si="68"/>
        <v>5</v>
      </c>
      <c r="E118" s="3">
        <f t="shared" si="68"/>
        <v>5</v>
      </c>
      <c r="F118" s="3">
        <f t="shared" si="68"/>
        <v>0</v>
      </c>
      <c r="G118" s="74">
        <f t="shared" si="68"/>
        <v>5</v>
      </c>
      <c r="H118" s="3">
        <f t="shared" si="68"/>
        <v>805</v>
      </c>
      <c r="I118" s="3">
        <f t="shared" si="68"/>
        <v>0</v>
      </c>
      <c r="J118" s="3">
        <f t="shared" si="68"/>
        <v>805</v>
      </c>
      <c r="K118" s="3">
        <f>SUM(K119:K129)</f>
        <v>786</v>
      </c>
      <c r="L118" s="3">
        <f>SUM(L119:L129)</f>
        <v>0</v>
      </c>
      <c r="M118" s="3">
        <f>SUM(M119:M129)</f>
        <v>786</v>
      </c>
      <c r="N118" s="122">
        <f>SUM(M118/J118)</f>
        <v>0.97639751552795029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</row>
    <row r="119" spans="1:224" x14ac:dyDescent="0.2">
      <c r="A119" s="11" t="s">
        <v>25</v>
      </c>
      <c r="B119" s="3"/>
      <c r="C119" s="3"/>
      <c r="D119" s="23">
        <f t="shared" si="65"/>
        <v>0</v>
      </c>
      <c r="E119" s="3"/>
      <c r="F119" s="3"/>
      <c r="G119" s="36">
        <f t="shared" si="66"/>
        <v>0</v>
      </c>
      <c r="H119" s="110">
        <v>0</v>
      </c>
      <c r="I119" s="130">
        <v>0</v>
      </c>
      <c r="J119" s="130">
        <v>0</v>
      </c>
      <c r="K119" s="23"/>
      <c r="L119" s="130"/>
      <c r="M119" s="130">
        <f t="shared" si="67"/>
        <v>0</v>
      </c>
      <c r="N119" s="122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</row>
    <row r="120" spans="1:224" x14ac:dyDescent="0.2">
      <c r="A120" s="11" t="s">
        <v>26</v>
      </c>
      <c r="B120" s="5"/>
      <c r="C120" s="5"/>
      <c r="D120" s="24">
        <f t="shared" si="65"/>
        <v>0</v>
      </c>
      <c r="E120" s="5"/>
      <c r="F120" s="5"/>
      <c r="G120" s="103">
        <f t="shared" si="66"/>
        <v>0</v>
      </c>
      <c r="H120" s="111">
        <v>0</v>
      </c>
      <c r="I120" s="5">
        <v>0</v>
      </c>
      <c r="J120" s="5">
        <v>0</v>
      </c>
      <c r="K120" s="24"/>
      <c r="L120" s="5"/>
      <c r="M120" s="5">
        <f t="shared" si="67"/>
        <v>0</v>
      </c>
      <c r="N120" s="122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</row>
    <row r="121" spans="1:224" x14ac:dyDescent="0.2">
      <c r="A121" s="11" t="s">
        <v>0</v>
      </c>
      <c r="B121" s="5"/>
      <c r="C121" s="5"/>
      <c r="D121" s="24">
        <f t="shared" si="65"/>
        <v>0</v>
      </c>
      <c r="E121" s="5"/>
      <c r="F121" s="5"/>
      <c r="G121" s="103">
        <f t="shared" si="66"/>
        <v>0</v>
      </c>
      <c r="H121" s="111">
        <v>0</v>
      </c>
      <c r="I121" s="5">
        <v>0</v>
      </c>
      <c r="J121" s="5">
        <v>0</v>
      </c>
      <c r="K121" s="24"/>
      <c r="L121" s="5"/>
      <c r="M121" s="5">
        <f t="shared" si="67"/>
        <v>0</v>
      </c>
      <c r="N121" s="122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</row>
    <row r="122" spans="1:224" x14ac:dyDescent="0.2">
      <c r="A122" s="11" t="s">
        <v>27</v>
      </c>
      <c r="B122" s="25"/>
      <c r="C122" s="25"/>
      <c r="D122" s="24">
        <f t="shared" si="65"/>
        <v>0</v>
      </c>
      <c r="E122" s="25"/>
      <c r="F122" s="25"/>
      <c r="G122" s="103">
        <f t="shared" si="66"/>
        <v>0</v>
      </c>
      <c r="H122" s="111">
        <v>0</v>
      </c>
      <c r="I122" s="25">
        <v>0</v>
      </c>
      <c r="J122" s="25">
        <v>0</v>
      </c>
      <c r="K122" s="24"/>
      <c r="L122" s="25"/>
      <c r="M122" s="25">
        <f t="shared" si="67"/>
        <v>0</v>
      </c>
      <c r="N122" s="122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</row>
    <row r="123" spans="1:224" x14ac:dyDescent="0.2">
      <c r="A123" s="11" t="s">
        <v>52</v>
      </c>
      <c r="B123" s="25"/>
      <c r="C123" s="25"/>
      <c r="D123" s="24">
        <f t="shared" si="65"/>
        <v>0</v>
      </c>
      <c r="E123" s="25"/>
      <c r="F123" s="25"/>
      <c r="G123" s="103">
        <f t="shared" si="66"/>
        <v>0</v>
      </c>
      <c r="H123" s="111">
        <v>0</v>
      </c>
      <c r="I123" s="25">
        <v>0</v>
      </c>
      <c r="J123" s="25">
        <v>0</v>
      </c>
      <c r="K123" s="24"/>
      <c r="L123" s="25"/>
      <c r="M123" s="25">
        <f t="shared" si="67"/>
        <v>0</v>
      </c>
      <c r="N123" s="122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</row>
    <row r="124" spans="1:224" x14ac:dyDescent="0.2">
      <c r="A124" s="11" t="s">
        <v>29</v>
      </c>
      <c r="B124" s="25"/>
      <c r="C124" s="25"/>
      <c r="D124" s="24">
        <f t="shared" si="65"/>
        <v>0</v>
      </c>
      <c r="E124" s="25"/>
      <c r="F124" s="25"/>
      <c r="G124" s="103">
        <f t="shared" si="66"/>
        <v>0</v>
      </c>
      <c r="H124" s="111">
        <v>0</v>
      </c>
      <c r="I124" s="25">
        <v>0</v>
      </c>
      <c r="J124" s="25">
        <v>0</v>
      </c>
      <c r="K124" s="24"/>
      <c r="L124" s="25"/>
      <c r="M124" s="25">
        <f t="shared" si="67"/>
        <v>0</v>
      </c>
      <c r="N124" s="122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</row>
    <row r="125" spans="1:224" x14ac:dyDescent="0.2">
      <c r="A125" s="11" t="s">
        <v>30</v>
      </c>
      <c r="B125" s="25"/>
      <c r="C125" s="25"/>
      <c r="D125" s="24">
        <f t="shared" si="65"/>
        <v>0</v>
      </c>
      <c r="E125" s="25"/>
      <c r="F125" s="25"/>
      <c r="G125" s="103">
        <f t="shared" si="66"/>
        <v>0</v>
      </c>
      <c r="H125" s="111">
        <v>0</v>
      </c>
      <c r="I125" s="25">
        <v>0</v>
      </c>
      <c r="J125" s="25">
        <v>0</v>
      </c>
      <c r="K125" s="24"/>
      <c r="L125" s="25"/>
      <c r="M125" s="25">
        <f t="shared" si="67"/>
        <v>0</v>
      </c>
      <c r="N125" s="122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</row>
    <row r="126" spans="1:224" x14ac:dyDescent="0.2">
      <c r="A126" s="11" t="s">
        <v>31</v>
      </c>
      <c r="B126" s="25"/>
      <c r="C126" s="25"/>
      <c r="D126" s="24">
        <f t="shared" si="65"/>
        <v>0</v>
      </c>
      <c r="E126" s="25"/>
      <c r="F126" s="25"/>
      <c r="G126" s="103">
        <f t="shared" si="66"/>
        <v>0</v>
      </c>
      <c r="H126" s="111">
        <v>0</v>
      </c>
      <c r="I126" s="25">
        <v>0</v>
      </c>
      <c r="J126" s="25">
        <v>0</v>
      </c>
      <c r="K126" s="24"/>
      <c r="L126" s="25"/>
      <c r="M126" s="25">
        <f t="shared" si="67"/>
        <v>0</v>
      </c>
      <c r="N126" s="122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</row>
    <row r="127" spans="1:224" x14ac:dyDescent="0.2">
      <c r="A127" s="11" t="s">
        <v>32</v>
      </c>
      <c r="B127" s="25">
        <v>5</v>
      </c>
      <c r="C127" s="25"/>
      <c r="D127" s="24">
        <f t="shared" si="65"/>
        <v>5</v>
      </c>
      <c r="E127" s="25">
        <v>5</v>
      </c>
      <c r="F127" s="25"/>
      <c r="G127" s="103">
        <f t="shared" si="66"/>
        <v>5</v>
      </c>
      <c r="H127" s="111">
        <v>5</v>
      </c>
      <c r="I127" s="25">
        <v>0</v>
      </c>
      <c r="J127" s="25">
        <v>5</v>
      </c>
      <c r="K127" s="24">
        <v>0</v>
      </c>
      <c r="L127" s="25"/>
      <c r="M127" s="25">
        <f t="shared" si="67"/>
        <v>0</v>
      </c>
      <c r="N127" s="122">
        <f>SUM(M127/J127)</f>
        <v>0</v>
      </c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</row>
    <row r="128" spans="1:224" s="64" customFormat="1" x14ac:dyDescent="0.2">
      <c r="A128" s="11" t="s">
        <v>33</v>
      </c>
      <c r="B128" s="25"/>
      <c r="C128" s="25"/>
      <c r="D128" s="24">
        <f t="shared" si="65"/>
        <v>0</v>
      </c>
      <c r="E128" s="25"/>
      <c r="F128" s="25"/>
      <c r="G128" s="103">
        <f t="shared" si="66"/>
        <v>0</v>
      </c>
      <c r="H128" s="111">
        <v>0</v>
      </c>
      <c r="I128" s="25">
        <v>0</v>
      </c>
      <c r="J128" s="25">
        <v>0</v>
      </c>
      <c r="K128" s="24"/>
      <c r="L128" s="25"/>
      <c r="M128" s="25">
        <f t="shared" si="67"/>
        <v>0</v>
      </c>
      <c r="N128" s="122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8"/>
      <c r="BS128" s="68"/>
      <c r="BT128" s="68"/>
      <c r="BU128" s="68"/>
      <c r="BV128" s="68"/>
      <c r="BW128" s="68"/>
      <c r="BX128" s="68"/>
      <c r="BY128" s="68"/>
      <c r="BZ128" s="68"/>
      <c r="CA128" s="68"/>
      <c r="CB128" s="68"/>
      <c r="CC128" s="68"/>
      <c r="CD128" s="68"/>
      <c r="CE128" s="68"/>
      <c r="CF128" s="68"/>
      <c r="CG128" s="68"/>
      <c r="CH128" s="68"/>
      <c r="CI128" s="68"/>
      <c r="CJ128" s="68"/>
      <c r="CK128" s="68"/>
      <c r="CL128" s="68"/>
      <c r="CM128" s="68"/>
      <c r="CN128" s="68"/>
      <c r="CO128" s="68"/>
      <c r="CP128" s="68"/>
      <c r="CQ128" s="68"/>
      <c r="CR128" s="68"/>
      <c r="CS128" s="68"/>
      <c r="CT128" s="68"/>
      <c r="CU128" s="68"/>
      <c r="CV128" s="68"/>
      <c r="CW128" s="68"/>
      <c r="CX128" s="68"/>
      <c r="CY128" s="68"/>
      <c r="CZ128" s="68"/>
      <c r="DA128" s="68"/>
      <c r="DB128" s="68"/>
      <c r="DC128" s="68"/>
      <c r="DD128" s="68"/>
      <c r="DE128" s="68"/>
      <c r="DF128" s="68"/>
      <c r="DG128" s="68"/>
      <c r="DH128" s="68"/>
      <c r="DI128" s="68"/>
      <c r="DJ128" s="68"/>
      <c r="DK128" s="68"/>
      <c r="DL128" s="68"/>
      <c r="DM128" s="68"/>
      <c r="DN128" s="68"/>
      <c r="DO128" s="68"/>
      <c r="DP128" s="68"/>
      <c r="DQ128" s="68"/>
      <c r="DR128" s="68"/>
      <c r="DS128" s="68"/>
      <c r="DT128" s="68"/>
      <c r="DU128" s="68"/>
      <c r="DV128" s="68"/>
      <c r="DW128" s="68"/>
      <c r="DX128" s="68"/>
      <c r="DY128" s="68"/>
      <c r="DZ128" s="68"/>
      <c r="EA128" s="68"/>
      <c r="EB128" s="68"/>
      <c r="EC128" s="68"/>
      <c r="ED128" s="68"/>
      <c r="EE128" s="68"/>
      <c r="EF128" s="68"/>
      <c r="EG128" s="68"/>
      <c r="EH128" s="68"/>
      <c r="EI128" s="68"/>
      <c r="EJ128" s="68"/>
      <c r="EK128" s="68"/>
      <c r="EL128" s="68"/>
      <c r="EM128" s="68"/>
      <c r="EN128" s="68"/>
      <c r="EO128" s="68"/>
      <c r="EP128" s="68"/>
      <c r="EQ128" s="68"/>
      <c r="ER128" s="68"/>
      <c r="ES128" s="68"/>
      <c r="ET128" s="68"/>
      <c r="EU128" s="68"/>
      <c r="EV128" s="68"/>
      <c r="EW128" s="68"/>
      <c r="EX128" s="68"/>
      <c r="EY128" s="68"/>
      <c r="EZ128" s="68"/>
      <c r="FA128" s="68"/>
      <c r="FB128" s="68"/>
      <c r="FC128" s="68"/>
      <c r="FD128" s="68"/>
      <c r="FE128" s="68"/>
      <c r="FF128" s="68"/>
      <c r="FG128" s="68"/>
      <c r="FH128" s="68"/>
      <c r="FI128" s="68"/>
      <c r="FJ128" s="68"/>
      <c r="FK128" s="68"/>
      <c r="FL128" s="68"/>
      <c r="FM128" s="68"/>
      <c r="FN128" s="68"/>
      <c r="FO128" s="68"/>
      <c r="FP128" s="68"/>
      <c r="FQ128" s="68"/>
      <c r="FR128" s="68"/>
      <c r="FS128" s="68"/>
      <c r="FT128" s="68"/>
      <c r="FU128" s="68"/>
      <c r="FV128" s="68"/>
      <c r="FW128" s="68"/>
      <c r="FX128" s="68"/>
      <c r="FY128" s="68"/>
      <c r="FZ128" s="68"/>
      <c r="GA128" s="68"/>
      <c r="GB128" s="68"/>
      <c r="GC128" s="68"/>
      <c r="GD128" s="68"/>
      <c r="GE128" s="68"/>
      <c r="GF128" s="68"/>
      <c r="GG128" s="68"/>
      <c r="GH128" s="68"/>
      <c r="GI128" s="68"/>
      <c r="GJ128" s="68"/>
      <c r="GK128" s="68"/>
      <c r="GL128" s="68"/>
      <c r="GM128" s="68"/>
      <c r="GN128" s="68"/>
      <c r="GO128" s="68"/>
      <c r="GP128" s="68"/>
      <c r="GQ128" s="68"/>
      <c r="GR128" s="68"/>
      <c r="GS128" s="68"/>
      <c r="GT128" s="68"/>
      <c r="GU128" s="68"/>
      <c r="GV128" s="68"/>
      <c r="GW128" s="68"/>
      <c r="GX128" s="68"/>
      <c r="GY128" s="68"/>
      <c r="GZ128" s="68"/>
      <c r="HA128" s="68"/>
      <c r="HB128" s="68"/>
      <c r="HC128" s="68"/>
      <c r="HD128" s="68"/>
      <c r="HE128" s="68"/>
      <c r="HF128" s="68"/>
      <c r="HG128" s="68"/>
      <c r="HH128" s="68"/>
      <c r="HI128" s="68"/>
      <c r="HJ128" s="68"/>
      <c r="HK128" s="68"/>
      <c r="HL128" s="68"/>
      <c r="HM128" s="68"/>
      <c r="HN128" s="68"/>
      <c r="HO128" s="68"/>
      <c r="HP128" s="68"/>
    </row>
    <row r="129" spans="1:224" x14ac:dyDescent="0.2">
      <c r="A129" s="11" t="s">
        <v>34</v>
      </c>
      <c r="B129" s="25"/>
      <c r="C129" s="25"/>
      <c r="D129" s="24">
        <f t="shared" si="65"/>
        <v>0</v>
      </c>
      <c r="E129" s="25"/>
      <c r="F129" s="25"/>
      <c r="G129" s="103">
        <f t="shared" si="66"/>
        <v>0</v>
      </c>
      <c r="H129" s="111">
        <v>800</v>
      </c>
      <c r="I129" s="25">
        <v>0</v>
      </c>
      <c r="J129" s="25">
        <v>800</v>
      </c>
      <c r="K129" s="24">
        <v>786</v>
      </c>
      <c r="L129" s="25"/>
      <c r="M129" s="25">
        <f t="shared" si="67"/>
        <v>786</v>
      </c>
      <c r="N129" s="122">
        <f>SUM(M129/J129)</f>
        <v>0.98250000000000004</v>
      </c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</row>
    <row r="130" spans="1:224" x14ac:dyDescent="0.2">
      <c r="A130" s="10" t="s">
        <v>20</v>
      </c>
      <c r="B130" s="27">
        <f t="shared" ref="B130:G130" si="69">SUM(B132:B136)</f>
        <v>0</v>
      </c>
      <c r="C130" s="27">
        <f t="shared" si="69"/>
        <v>0</v>
      </c>
      <c r="D130" s="27">
        <f t="shared" si="69"/>
        <v>0</v>
      </c>
      <c r="E130" s="27">
        <f t="shared" si="69"/>
        <v>0</v>
      </c>
      <c r="F130" s="27">
        <f t="shared" si="69"/>
        <v>0</v>
      </c>
      <c r="G130" s="29">
        <f t="shared" si="69"/>
        <v>0</v>
      </c>
      <c r="H130" s="27">
        <v>0</v>
      </c>
      <c r="I130" s="27">
        <v>0</v>
      </c>
      <c r="J130" s="27">
        <v>0</v>
      </c>
      <c r="K130" s="27">
        <f>SUM(K132:K136)</f>
        <v>0</v>
      </c>
      <c r="L130" s="27">
        <f>SUM(L132:L136)</f>
        <v>0</v>
      </c>
      <c r="M130" s="27">
        <f>SUM(M132:M136)</f>
        <v>0</v>
      </c>
      <c r="N130" s="122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</row>
    <row r="131" spans="1:224" x14ac:dyDescent="0.2">
      <c r="A131" s="12" t="s">
        <v>25</v>
      </c>
      <c r="B131" s="25"/>
      <c r="C131" s="25"/>
      <c r="D131" s="24">
        <f t="shared" si="65"/>
        <v>0</v>
      </c>
      <c r="E131" s="25"/>
      <c r="F131" s="25"/>
      <c r="G131" s="103">
        <f t="shared" si="66"/>
        <v>0</v>
      </c>
      <c r="H131" s="111">
        <v>0</v>
      </c>
      <c r="I131" s="25">
        <v>0</v>
      </c>
      <c r="J131" s="25">
        <v>0</v>
      </c>
      <c r="K131" s="24"/>
      <c r="L131" s="25"/>
      <c r="M131" s="25">
        <f t="shared" si="67"/>
        <v>0</v>
      </c>
      <c r="N131" s="122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</row>
    <row r="132" spans="1:224" x14ac:dyDescent="0.2">
      <c r="A132" s="12" t="s">
        <v>35</v>
      </c>
      <c r="B132" s="25"/>
      <c r="C132" s="25"/>
      <c r="D132" s="24">
        <f t="shared" si="65"/>
        <v>0</v>
      </c>
      <c r="E132" s="25"/>
      <c r="F132" s="25"/>
      <c r="G132" s="103">
        <f t="shared" si="66"/>
        <v>0</v>
      </c>
      <c r="H132" s="111">
        <v>0</v>
      </c>
      <c r="I132" s="25">
        <v>0</v>
      </c>
      <c r="J132" s="25">
        <v>0</v>
      </c>
      <c r="K132" s="24"/>
      <c r="L132" s="25"/>
      <c r="M132" s="25">
        <f t="shared" si="67"/>
        <v>0</v>
      </c>
      <c r="N132" s="122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</row>
    <row r="133" spans="1:224" x14ac:dyDescent="0.2">
      <c r="A133" s="12" t="s">
        <v>36</v>
      </c>
      <c r="B133" s="25"/>
      <c r="C133" s="25"/>
      <c r="D133" s="24">
        <f t="shared" si="65"/>
        <v>0</v>
      </c>
      <c r="E133" s="25"/>
      <c r="F133" s="25"/>
      <c r="G133" s="103">
        <f t="shared" si="66"/>
        <v>0</v>
      </c>
      <c r="H133" s="111">
        <v>0</v>
      </c>
      <c r="I133" s="25">
        <v>0</v>
      </c>
      <c r="J133" s="25">
        <v>0</v>
      </c>
      <c r="K133" s="24"/>
      <c r="L133" s="25"/>
      <c r="M133" s="25">
        <f t="shared" si="67"/>
        <v>0</v>
      </c>
      <c r="N133" s="122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</row>
    <row r="134" spans="1:224" s="64" customFormat="1" x14ac:dyDescent="0.2">
      <c r="A134" s="12" t="s">
        <v>37</v>
      </c>
      <c r="B134" s="25"/>
      <c r="C134" s="25"/>
      <c r="D134" s="24">
        <f t="shared" si="65"/>
        <v>0</v>
      </c>
      <c r="E134" s="25"/>
      <c r="F134" s="25"/>
      <c r="G134" s="103">
        <f>SUM(E134:F134)</f>
        <v>0</v>
      </c>
      <c r="H134" s="111">
        <v>0</v>
      </c>
      <c r="I134" s="25">
        <v>0</v>
      </c>
      <c r="J134" s="25">
        <v>0</v>
      </c>
      <c r="K134" s="24"/>
      <c r="L134" s="25"/>
      <c r="M134" s="25">
        <f t="shared" si="67"/>
        <v>0</v>
      </c>
      <c r="N134" s="122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68"/>
      <c r="BN134" s="68"/>
      <c r="BO134" s="68"/>
      <c r="BP134" s="68"/>
      <c r="BQ134" s="68"/>
      <c r="BR134" s="68"/>
      <c r="BS134" s="68"/>
      <c r="BT134" s="68"/>
      <c r="BU134" s="68"/>
      <c r="BV134" s="68"/>
      <c r="BW134" s="68"/>
      <c r="BX134" s="68"/>
      <c r="BY134" s="68"/>
      <c r="BZ134" s="68"/>
      <c r="CA134" s="68"/>
      <c r="CB134" s="68"/>
      <c r="CC134" s="68"/>
      <c r="CD134" s="68"/>
      <c r="CE134" s="68"/>
      <c r="CF134" s="68"/>
      <c r="CG134" s="68"/>
      <c r="CH134" s="68"/>
      <c r="CI134" s="68"/>
      <c r="CJ134" s="68"/>
      <c r="CK134" s="68"/>
      <c r="CL134" s="68"/>
      <c r="CM134" s="68"/>
      <c r="CN134" s="68"/>
      <c r="CO134" s="68"/>
      <c r="CP134" s="68"/>
      <c r="CQ134" s="68"/>
      <c r="CR134" s="68"/>
      <c r="CS134" s="68"/>
      <c r="CT134" s="68"/>
      <c r="CU134" s="68"/>
      <c r="CV134" s="68"/>
      <c r="CW134" s="68"/>
      <c r="CX134" s="68"/>
      <c r="CY134" s="68"/>
      <c r="CZ134" s="68"/>
      <c r="DA134" s="68"/>
      <c r="DB134" s="68"/>
      <c r="DC134" s="68"/>
      <c r="DD134" s="68"/>
      <c r="DE134" s="68"/>
      <c r="DF134" s="68"/>
      <c r="DG134" s="68"/>
      <c r="DH134" s="68"/>
      <c r="DI134" s="68"/>
      <c r="DJ134" s="68"/>
      <c r="DK134" s="68"/>
      <c r="DL134" s="68"/>
      <c r="DM134" s="68"/>
      <c r="DN134" s="68"/>
      <c r="DO134" s="68"/>
      <c r="DP134" s="68"/>
      <c r="DQ134" s="68"/>
      <c r="DR134" s="68"/>
      <c r="DS134" s="68"/>
      <c r="DT134" s="68"/>
      <c r="DU134" s="68"/>
      <c r="DV134" s="68"/>
      <c r="DW134" s="68"/>
      <c r="DX134" s="68"/>
      <c r="DY134" s="68"/>
      <c r="DZ134" s="68"/>
      <c r="EA134" s="68"/>
      <c r="EB134" s="68"/>
      <c r="EC134" s="68"/>
      <c r="ED134" s="68"/>
      <c r="EE134" s="68"/>
      <c r="EF134" s="68"/>
      <c r="EG134" s="68"/>
      <c r="EH134" s="68"/>
      <c r="EI134" s="68"/>
      <c r="EJ134" s="68"/>
      <c r="EK134" s="68"/>
      <c r="EL134" s="68"/>
      <c r="EM134" s="68"/>
      <c r="EN134" s="68"/>
      <c r="EO134" s="68"/>
      <c r="EP134" s="68"/>
      <c r="EQ134" s="68"/>
      <c r="ER134" s="68"/>
      <c r="ES134" s="68"/>
      <c r="ET134" s="68"/>
      <c r="EU134" s="68"/>
      <c r="EV134" s="68"/>
      <c r="EW134" s="68"/>
      <c r="EX134" s="68"/>
      <c r="EY134" s="68"/>
      <c r="EZ134" s="68"/>
      <c r="FA134" s="68"/>
      <c r="FB134" s="68"/>
      <c r="FC134" s="68"/>
      <c r="FD134" s="68"/>
      <c r="FE134" s="68"/>
      <c r="FF134" s="68"/>
      <c r="FG134" s="68"/>
      <c r="FH134" s="68"/>
      <c r="FI134" s="68"/>
      <c r="FJ134" s="68"/>
      <c r="FK134" s="68"/>
      <c r="FL134" s="68"/>
      <c r="FM134" s="68"/>
      <c r="FN134" s="68"/>
      <c r="FO134" s="68"/>
      <c r="FP134" s="68"/>
      <c r="FQ134" s="68"/>
      <c r="FR134" s="68"/>
      <c r="FS134" s="68"/>
      <c r="FT134" s="68"/>
      <c r="FU134" s="68"/>
      <c r="FV134" s="68"/>
      <c r="FW134" s="68"/>
      <c r="FX134" s="68"/>
      <c r="FY134" s="68"/>
      <c r="FZ134" s="68"/>
      <c r="GA134" s="68"/>
      <c r="GB134" s="68"/>
      <c r="GC134" s="68"/>
      <c r="GD134" s="68"/>
      <c r="GE134" s="68"/>
      <c r="GF134" s="68"/>
      <c r="GG134" s="68"/>
      <c r="GH134" s="68"/>
      <c r="GI134" s="68"/>
      <c r="GJ134" s="68"/>
      <c r="GK134" s="68"/>
      <c r="GL134" s="68"/>
      <c r="GM134" s="68"/>
      <c r="GN134" s="68"/>
      <c r="GO134" s="68"/>
      <c r="GP134" s="68"/>
      <c r="GQ134" s="68"/>
      <c r="GR134" s="68"/>
      <c r="GS134" s="68"/>
      <c r="GT134" s="68"/>
      <c r="GU134" s="68"/>
      <c r="GV134" s="68"/>
      <c r="GW134" s="68"/>
      <c r="GX134" s="68"/>
      <c r="GY134" s="68"/>
      <c r="GZ134" s="68"/>
      <c r="HA134" s="68"/>
      <c r="HB134" s="68"/>
      <c r="HC134" s="68"/>
      <c r="HD134" s="68"/>
      <c r="HE134" s="68"/>
      <c r="HF134" s="68"/>
      <c r="HG134" s="68"/>
      <c r="HH134" s="68"/>
      <c r="HI134" s="68"/>
      <c r="HJ134" s="68"/>
      <c r="HK134" s="68"/>
      <c r="HL134" s="68"/>
      <c r="HM134" s="68"/>
      <c r="HN134" s="68"/>
      <c r="HO134" s="68"/>
      <c r="HP134" s="68"/>
    </row>
    <row r="135" spans="1:224" s="64" customFormat="1" x14ac:dyDescent="0.2">
      <c r="A135" s="12" t="s">
        <v>38</v>
      </c>
      <c r="B135" s="25"/>
      <c r="C135" s="25"/>
      <c r="D135" s="24">
        <f t="shared" si="65"/>
        <v>0</v>
      </c>
      <c r="E135" s="25"/>
      <c r="F135" s="25"/>
      <c r="G135" s="103">
        <f t="shared" si="66"/>
        <v>0</v>
      </c>
      <c r="H135" s="111">
        <v>0</v>
      </c>
      <c r="I135" s="25">
        <v>0</v>
      </c>
      <c r="J135" s="25">
        <v>0</v>
      </c>
      <c r="K135" s="24"/>
      <c r="L135" s="25"/>
      <c r="M135" s="25">
        <f t="shared" si="67"/>
        <v>0</v>
      </c>
      <c r="N135" s="122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  <c r="BL135" s="68"/>
      <c r="BM135" s="68"/>
      <c r="BN135" s="68"/>
      <c r="BO135" s="68"/>
      <c r="BP135" s="68"/>
      <c r="BQ135" s="68"/>
      <c r="BR135" s="68"/>
      <c r="BS135" s="68"/>
      <c r="BT135" s="68"/>
      <c r="BU135" s="68"/>
      <c r="BV135" s="68"/>
      <c r="BW135" s="68"/>
      <c r="BX135" s="68"/>
      <c r="BY135" s="68"/>
      <c r="BZ135" s="68"/>
      <c r="CA135" s="68"/>
      <c r="CB135" s="68"/>
      <c r="CC135" s="68"/>
      <c r="CD135" s="68"/>
      <c r="CE135" s="68"/>
      <c r="CF135" s="68"/>
      <c r="CG135" s="68"/>
      <c r="CH135" s="68"/>
      <c r="CI135" s="68"/>
      <c r="CJ135" s="68"/>
      <c r="CK135" s="68"/>
      <c r="CL135" s="68"/>
      <c r="CM135" s="68"/>
      <c r="CN135" s="68"/>
      <c r="CO135" s="68"/>
      <c r="CP135" s="68"/>
      <c r="CQ135" s="68"/>
      <c r="CR135" s="68"/>
      <c r="CS135" s="68"/>
      <c r="CT135" s="68"/>
      <c r="CU135" s="68"/>
      <c r="CV135" s="68"/>
      <c r="CW135" s="68"/>
      <c r="CX135" s="68"/>
      <c r="CY135" s="68"/>
      <c r="CZ135" s="68"/>
      <c r="DA135" s="68"/>
      <c r="DB135" s="68"/>
      <c r="DC135" s="68"/>
      <c r="DD135" s="68"/>
      <c r="DE135" s="68"/>
      <c r="DF135" s="68"/>
      <c r="DG135" s="68"/>
      <c r="DH135" s="68"/>
      <c r="DI135" s="68"/>
      <c r="DJ135" s="68"/>
      <c r="DK135" s="68"/>
      <c r="DL135" s="68"/>
      <c r="DM135" s="68"/>
      <c r="DN135" s="68"/>
      <c r="DO135" s="68"/>
      <c r="DP135" s="68"/>
      <c r="DQ135" s="68"/>
      <c r="DR135" s="68"/>
      <c r="DS135" s="68"/>
      <c r="DT135" s="68"/>
      <c r="DU135" s="68"/>
      <c r="DV135" s="68"/>
      <c r="DW135" s="68"/>
      <c r="DX135" s="68"/>
      <c r="DY135" s="68"/>
      <c r="DZ135" s="68"/>
      <c r="EA135" s="68"/>
      <c r="EB135" s="68"/>
      <c r="EC135" s="68"/>
      <c r="ED135" s="68"/>
      <c r="EE135" s="68"/>
      <c r="EF135" s="68"/>
      <c r="EG135" s="68"/>
      <c r="EH135" s="68"/>
      <c r="EI135" s="68"/>
      <c r="EJ135" s="68"/>
      <c r="EK135" s="68"/>
      <c r="EL135" s="68"/>
      <c r="EM135" s="68"/>
      <c r="EN135" s="68"/>
      <c r="EO135" s="68"/>
      <c r="EP135" s="68"/>
      <c r="EQ135" s="68"/>
      <c r="ER135" s="68"/>
      <c r="ES135" s="68"/>
      <c r="ET135" s="68"/>
      <c r="EU135" s="68"/>
      <c r="EV135" s="68"/>
      <c r="EW135" s="68"/>
      <c r="EX135" s="68"/>
      <c r="EY135" s="68"/>
      <c r="EZ135" s="68"/>
      <c r="FA135" s="68"/>
      <c r="FB135" s="68"/>
      <c r="FC135" s="68"/>
      <c r="FD135" s="68"/>
      <c r="FE135" s="68"/>
      <c r="FF135" s="68"/>
      <c r="FG135" s="68"/>
      <c r="FH135" s="68"/>
      <c r="FI135" s="68"/>
      <c r="FJ135" s="68"/>
      <c r="FK135" s="68"/>
      <c r="FL135" s="68"/>
      <c r="FM135" s="68"/>
      <c r="FN135" s="68"/>
      <c r="FO135" s="68"/>
      <c r="FP135" s="68"/>
      <c r="FQ135" s="68"/>
      <c r="FR135" s="68"/>
      <c r="FS135" s="68"/>
      <c r="FT135" s="68"/>
      <c r="FU135" s="68"/>
      <c r="FV135" s="68"/>
      <c r="FW135" s="68"/>
      <c r="FX135" s="68"/>
      <c r="FY135" s="68"/>
      <c r="FZ135" s="68"/>
      <c r="GA135" s="68"/>
      <c r="GB135" s="68"/>
      <c r="GC135" s="68"/>
      <c r="GD135" s="68"/>
      <c r="GE135" s="68"/>
      <c r="GF135" s="68"/>
      <c r="GG135" s="68"/>
      <c r="GH135" s="68"/>
      <c r="GI135" s="68"/>
      <c r="GJ135" s="68"/>
      <c r="GK135" s="68"/>
      <c r="GL135" s="68"/>
      <c r="GM135" s="68"/>
      <c r="GN135" s="68"/>
      <c r="GO135" s="68"/>
      <c r="GP135" s="68"/>
      <c r="GQ135" s="68"/>
      <c r="GR135" s="68"/>
      <c r="GS135" s="68"/>
      <c r="GT135" s="68"/>
      <c r="GU135" s="68"/>
      <c r="GV135" s="68"/>
      <c r="GW135" s="68"/>
      <c r="GX135" s="68"/>
      <c r="GY135" s="68"/>
      <c r="GZ135" s="68"/>
      <c r="HA135" s="68"/>
      <c r="HB135" s="68"/>
      <c r="HC135" s="68"/>
      <c r="HD135" s="68"/>
      <c r="HE135" s="68"/>
      <c r="HF135" s="68"/>
      <c r="HG135" s="68"/>
      <c r="HH135" s="68"/>
      <c r="HI135" s="68"/>
      <c r="HJ135" s="68"/>
      <c r="HK135" s="68"/>
      <c r="HL135" s="68"/>
      <c r="HM135" s="68"/>
      <c r="HN135" s="68"/>
      <c r="HO135" s="68"/>
      <c r="HP135" s="68"/>
    </row>
    <row r="136" spans="1:224" s="64" customFormat="1" x14ac:dyDescent="0.2">
      <c r="A136" s="12" t="s">
        <v>39</v>
      </c>
      <c r="B136" s="25"/>
      <c r="C136" s="25"/>
      <c r="D136" s="24">
        <f t="shared" si="65"/>
        <v>0</v>
      </c>
      <c r="E136" s="25"/>
      <c r="F136" s="25"/>
      <c r="G136" s="103">
        <f t="shared" si="66"/>
        <v>0</v>
      </c>
      <c r="H136" s="111">
        <v>0</v>
      </c>
      <c r="I136" s="25">
        <v>0</v>
      </c>
      <c r="J136" s="25">
        <v>0</v>
      </c>
      <c r="K136" s="24"/>
      <c r="L136" s="25"/>
      <c r="M136" s="25">
        <f t="shared" si="67"/>
        <v>0</v>
      </c>
      <c r="N136" s="122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8"/>
      <c r="BA136" s="68"/>
      <c r="BB136" s="68"/>
      <c r="BC136" s="68"/>
      <c r="BD136" s="68"/>
      <c r="BE136" s="68"/>
      <c r="BF136" s="68"/>
      <c r="BG136" s="68"/>
      <c r="BH136" s="68"/>
      <c r="BI136" s="68"/>
      <c r="BJ136" s="68"/>
      <c r="BK136" s="68"/>
      <c r="BL136" s="68"/>
      <c r="BM136" s="68"/>
      <c r="BN136" s="68"/>
      <c r="BO136" s="68"/>
      <c r="BP136" s="68"/>
      <c r="BQ136" s="68"/>
      <c r="BR136" s="68"/>
      <c r="BS136" s="68"/>
      <c r="BT136" s="68"/>
      <c r="BU136" s="68"/>
      <c r="BV136" s="68"/>
      <c r="BW136" s="68"/>
      <c r="BX136" s="68"/>
      <c r="BY136" s="68"/>
      <c r="BZ136" s="68"/>
      <c r="CA136" s="68"/>
      <c r="CB136" s="68"/>
      <c r="CC136" s="68"/>
      <c r="CD136" s="68"/>
      <c r="CE136" s="68"/>
      <c r="CF136" s="68"/>
      <c r="CG136" s="68"/>
      <c r="CH136" s="68"/>
      <c r="CI136" s="68"/>
      <c r="CJ136" s="68"/>
      <c r="CK136" s="68"/>
      <c r="CL136" s="68"/>
      <c r="CM136" s="68"/>
      <c r="CN136" s="68"/>
      <c r="CO136" s="68"/>
      <c r="CP136" s="68"/>
      <c r="CQ136" s="68"/>
      <c r="CR136" s="68"/>
      <c r="CS136" s="68"/>
      <c r="CT136" s="68"/>
      <c r="CU136" s="68"/>
      <c r="CV136" s="68"/>
      <c r="CW136" s="68"/>
      <c r="CX136" s="68"/>
      <c r="CY136" s="68"/>
      <c r="CZ136" s="68"/>
      <c r="DA136" s="68"/>
      <c r="DB136" s="68"/>
      <c r="DC136" s="68"/>
      <c r="DD136" s="68"/>
      <c r="DE136" s="68"/>
      <c r="DF136" s="68"/>
      <c r="DG136" s="68"/>
      <c r="DH136" s="68"/>
      <c r="DI136" s="68"/>
      <c r="DJ136" s="68"/>
      <c r="DK136" s="68"/>
      <c r="DL136" s="68"/>
      <c r="DM136" s="68"/>
      <c r="DN136" s="68"/>
      <c r="DO136" s="68"/>
      <c r="DP136" s="68"/>
      <c r="DQ136" s="68"/>
      <c r="DR136" s="68"/>
      <c r="DS136" s="68"/>
      <c r="DT136" s="68"/>
      <c r="DU136" s="68"/>
      <c r="DV136" s="68"/>
      <c r="DW136" s="68"/>
      <c r="DX136" s="68"/>
      <c r="DY136" s="68"/>
      <c r="DZ136" s="68"/>
      <c r="EA136" s="68"/>
      <c r="EB136" s="68"/>
      <c r="EC136" s="68"/>
      <c r="ED136" s="68"/>
      <c r="EE136" s="68"/>
      <c r="EF136" s="68"/>
      <c r="EG136" s="68"/>
      <c r="EH136" s="68"/>
      <c r="EI136" s="68"/>
      <c r="EJ136" s="68"/>
      <c r="EK136" s="68"/>
      <c r="EL136" s="68"/>
      <c r="EM136" s="68"/>
      <c r="EN136" s="68"/>
      <c r="EO136" s="68"/>
      <c r="EP136" s="68"/>
      <c r="EQ136" s="68"/>
      <c r="ER136" s="68"/>
      <c r="ES136" s="68"/>
      <c r="ET136" s="68"/>
      <c r="EU136" s="68"/>
      <c r="EV136" s="68"/>
      <c r="EW136" s="68"/>
      <c r="EX136" s="68"/>
      <c r="EY136" s="68"/>
      <c r="EZ136" s="68"/>
      <c r="FA136" s="68"/>
      <c r="FB136" s="68"/>
      <c r="FC136" s="68"/>
      <c r="FD136" s="68"/>
      <c r="FE136" s="68"/>
      <c r="FF136" s="68"/>
      <c r="FG136" s="68"/>
      <c r="FH136" s="68"/>
      <c r="FI136" s="68"/>
      <c r="FJ136" s="68"/>
      <c r="FK136" s="68"/>
      <c r="FL136" s="68"/>
      <c r="FM136" s="68"/>
      <c r="FN136" s="68"/>
      <c r="FO136" s="68"/>
      <c r="FP136" s="68"/>
      <c r="FQ136" s="68"/>
      <c r="FR136" s="68"/>
      <c r="FS136" s="68"/>
      <c r="FT136" s="68"/>
      <c r="FU136" s="68"/>
      <c r="FV136" s="68"/>
      <c r="FW136" s="68"/>
      <c r="FX136" s="68"/>
      <c r="FY136" s="68"/>
      <c r="FZ136" s="68"/>
      <c r="GA136" s="68"/>
      <c r="GB136" s="68"/>
      <c r="GC136" s="68"/>
      <c r="GD136" s="68"/>
      <c r="GE136" s="68"/>
      <c r="GF136" s="68"/>
      <c r="GG136" s="68"/>
      <c r="GH136" s="68"/>
      <c r="GI136" s="68"/>
      <c r="GJ136" s="68"/>
      <c r="GK136" s="68"/>
      <c r="GL136" s="68"/>
      <c r="GM136" s="68"/>
      <c r="GN136" s="68"/>
      <c r="GO136" s="68"/>
      <c r="GP136" s="68"/>
      <c r="GQ136" s="68"/>
      <c r="GR136" s="68"/>
      <c r="GS136" s="68"/>
      <c r="GT136" s="68"/>
      <c r="GU136" s="68"/>
      <c r="GV136" s="68"/>
      <c r="GW136" s="68"/>
      <c r="GX136" s="68"/>
      <c r="GY136" s="68"/>
      <c r="GZ136" s="68"/>
      <c r="HA136" s="68"/>
      <c r="HB136" s="68"/>
      <c r="HC136" s="68"/>
      <c r="HD136" s="68"/>
      <c r="HE136" s="68"/>
      <c r="HF136" s="68"/>
      <c r="HG136" s="68"/>
      <c r="HH136" s="68"/>
      <c r="HI136" s="68"/>
      <c r="HJ136" s="68"/>
      <c r="HK136" s="68"/>
      <c r="HL136" s="68"/>
      <c r="HM136" s="68"/>
      <c r="HN136" s="68"/>
      <c r="HO136" s="68"/>
      <c r="HP136" s="68"/>
    </row>
    <row r="137" spans="1:224" s="64" customFormat="1" x14ac:dyDescent="0.2">
      <c r="A137" s="9" t="s">
        <v>40</v>
      </c>
      <c r="B137" s="14"/>
      <c r="C137" s="14"/>
      <c r="D137" s="23">
        <f t="shared" si="65"/>
        <v>0</v>
      </c>
      <c r="E137" s="14"/>
      <c r="F137" s="14"/>
      <c r="G137" s="36">
        <f t="shared" si="66"/>
        <v>0</v>
      </c>
      <c r="H137" s="110">
        <v>0</v>
      </c>
      <c r="I137" s="14">
        <v>0</v>
      </c>
      <c r="J137" s="14">
        <v>0</v>
      </c>
      <c r="K137" s="23"/>
      <c r="L137" s="13"/>
      <c r="M137" s="13">
        <f t="shared" si="67"/>
        <v>0</v>
      </c>
      <c r="N137" s="122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  <c r="BL137" s="68"/>
      <c r="BM137" s="68"/>
      <c r="BN137" s="68"/>
      <c r="BO137" s="68"/>
      <c r="BP137" s="68"/>
      <c r="BQ137" s="68"/>
      <c r="BR137" s="68"/>
      <c r="BS137" s="68"/>
      <c r="BT137" s="68"/>
      <c r="BU137" s="68"/>
      <c r="BV137" s="68"/>
      <c r="BW137" s="68"/>
      <c r="BX137" s="68"/>
      <c r="BY137" s="68"/>
      <c r="BZ137" s="68"/>
      <c r="CA137" s="68"/>
      <c r="CB137" s="68"/>
      <c r="CC137" s="68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68"/>
      <c r="CV137" s="68"/>
      <c r="CW137" s="68"/>
      <c r="CX137" s="68"/>
      <c r="CY137" s="68"/>
      <c r="CZ137" s="68"/>
      <c r="DA137" s="68"/>
      <c r="DB137" s="68"/>
      <c r="DC137" s="68"/>
      <c r="DD137" s="68"/>
      <c r="DE137" s="68"/>
      <c r="DF137" s="68"/>
      <c r="DG137" s="68"/>
      <c r="DH137" s="68"/>
      <c r="DI137" s="68"/>
      <c r="DJ137" s="68"/>
      <c r="DK137" s="68"/>
      <c r="DL137" s="68"/>
      <c r="DM137" s="68"/>
      <c r="DN137" s="68"/>
      <c r="DO137" s="68"/>
      <c r="DP137" s="68"/>
      <c r="DQ137" s="68"/>
      <c r="DR137" s="68"/>
      <c r="DS137" s="68"/>
      <c r="DT137" s="68"/>
      <c r="DU137" s="68"/>
      <c r="DV137" s="68"/>
      <c r="DW137" s="68"/>
      <c r="DX137" s="68"/>
      <c r="DY137" s="68"/>
      <c r="DZ137" s="68"/>
      <c r="EA137" s="68"/>
      <c r="EB137" s="68"/>
      <c r="EC137" s="68"/>
      <c r="ED137" s="68"/>
      <c r="EE137" s="68"/>
      <c r="EF137" s="68"/>
      <c r="EG137" s="68"/>
      <c r="EH137" s="68"/>
      <c r="EI137" s="68"/>
      <c r="EJ137" s="68"/>
      <c r="EK137" s="68"/>
      <c r="EL137" s="68"/>
      <c r="EM137" s="68"/>
      <c r="EN137" s="68"/>
      <c r="EO137" s="68"/>
      <c r="EP137" s="68"/>
      <c r="EQ137" s="68"/>
      <c r="ER137" s="68"/>
      <c r="ES137" s="68"/>
      <c r="ET137" s="68"/>
      <c r="EU137" s="68"/>
      <c r="EV137" s="68"/>
      <c r="EW137" s="68"/>
      <c r="EX137" s="68"/>
      <c r="EY137" s="68"/>
      <c r="EZ137" s="68"/>
      <c r="FA137" s="68"/>
      <c r="FB137" s="68"/>
      <c r="FC137" s="68"/>
      <c r="FD137" s="68"/>
      <c r="FE137" s="68"/>
      <c r="FF137" s="68"/>
      <c r="FG137" s="68"/>
      <c r="FH137" s="68"/>
      <c r="FI137" s="68"/>
      <c r="FJ137" s="68"/>
      <c r="FK137" s="68"/>
      <c r="FL137" s="68"/>
      <c r="FM137" s="68"/>
      <c r="FN137" s="68"/>
      <c r="FO137" s="68"/>
      <c r="FP137" s="68"/>
      <c r="FQ137" s="68"/>
      <c r="FR137" s="68"/>
      <c r="FS137" s="68"/>
      <c r="FT137" s="68"/>
      <c r="FU137" s="68"/>
      <c r="FV137" s="68"/>
      <c r="FW137" s="68"/>
      <c r="FX137" s="68"/>
      <c r="FY137" s="68"/>
      <c r="FZ137" s="68"/>
      <c r="GA137" s="68"/>
      <c r="GB137" s="68"/>
      <c r="GC137" s="68"/>
      <c r="GD137" s="68"/>
      <c r="GE137" s="68"/>
      <c r="GF137" s="68"/>
      <c r="GG137" s="68"/>
      <c r="GH137" s="68"/>
      <c r="GI137" s="68"/>
      <c r="GJ137" s="68"/>
      <c r="GK137" s="68"/>
      <c r="GL137" s="68"/>
      <c r="GM137" s="68"/>
      <c r="GN137" s="68"/>
      <c r="GO137" s="68"/>
      <c r="GP137" s="68"/>
      <c r="GQ137" s="68"/>
      <c r="GR137" s="68"/>
      <c r="GS137" s="68"/>
      <c r="GT137" s="68"/>
      <c r="GU137" s="68"/>
      <c r="GV137" s="68"/>
      <c r="GW137" s="68"/>
      <c r="GX137" s="68"/>
      <c r="GY137" s="68"/>
      <c r="GZ137" s="68"/>
      <c r="HA137" s="68"/>
      <c r="HB137" s="68"/>
      <c r="HC137" s="68"/>
      <c r="HD137" s="68"/>
      <c r="HE137" s="68"/>
      <c r="HF137" s="68"/>
      <c r="HG137" s="68"/>
      <c r="HH137" s="68"/>
      <c r="HI137" s="68"/>
      <c r="HJ137" s="68"/>
      <c r="HK137" s="68"/>
      <c r="HL137" s="68"/>
      <c r="HM137" s="68"/>
      <c r="HN137" s="68"/>
      <c r="HO137" s="68"/>
      <c r="HP137" s="68"/>
    </row>
    <row r="138" spans="1:224" s="64" customFormat="1" x14ac:dyDescent="0.2">
      <c r="A138" s="9" t="s">
        <v>41</v>
      </c>
      <c r="B138" s="28"/>
      <c r="C138" s="28"/>
      <c r="D138" s="23">
        <f t="shared" si="65"/>
        <v>0</v>
      </c>
      <c r="E138" s="28"/>
      <c r="F138" s="28"/>
      <c r="G138" s="36">
        <f t="shared" si="66"/>
        <v>0</v>
      </c>
      <c r="H138" s="110">
        <v>0</v>
      </c>
      <c r="I138" s="28">
        <v>0</v>
      </c>
      <c r="J138" s="28">
        <v>0</v>
      </c>
      <c r="K138" s="23"/>
      <c r="L138" s="31"/>
      <c r="M138" s="31">
        <f t="shared" si="67"/>
        <v>0</v>
      </c>
      <c r="N138" s="122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8"/>
      <c r="BA138" s="68"/>
      <c r="BB138" s="68"/>
      <c r="BC138" s="68"/>
      <c r="BD138" s="68"/>
      <c r="BE138" s="68"/>
      <c r="BF138" s="68"/>
      <c r="BG138" s="68"/>
      <c r="BH138" s="68"/>
      <c r="BI138" s="68"/>
      <c r="BJ138" s="68"/>
      <c r="BK138" s="68"/>
      <c r="BL138" s="68"/>
      <c r="BM138" s="68"/>
      <c r="BN138" s="68"/>
      <c r="BO138" s="68"/>
      <c r="BP138" s="68"/>
      <c r="BQ138" s="68"/>
      <c r="BR138" s="68"/>
      <c r="BS138" s="68"/>
      <c r="BT138" s="68"/>
      <c r="BU138" s="68"/>
      <c r="BV138" s="68"/>
      <c r="BW138" s="68"/>
      <c r="BX138" s="68"/>
      <c r="BY138" s="68"/>
      <c r="BZ138" s="68"/>
      <c r="CA138" s="68"/>
      <c r="CB138" s="68"/>
      <c r="CC138" s="68"/>
      <c r="CD138" s="68"/>
      <c r="CE138" s="68"/>
      <c r="CF138" s="68"/>
      <c r="CG138" s="68"/>
      <c r="CH138" s="68"/>
      <c r="CI138" s="68"/>
      <c r="CJ138" s="68"/>
      <c r="CK138" s="68"/>
      <c r="CL138" s="68"/>
      <c r="CM138" s="68"/>
      <c r="CN138" s="68"/>
      <c r="CO138" s="68"/>
      <c r="CP138" s="68"/>
      <c r="CQ138" s="68"/>
      <c r="CR138" s="68"/>
      <c r="CS138" s="68"/>
      <c r="CT138" s="68"/>
      <c r="CU138" s="68"/>
      <c r="CV138" s="68"/>
      <c r="CW138" s="68"/>
      <c r="CX138" s="68"/>
      <c r="CY138" s="68"/>
      <c r="CZ138" s="68"/>
      <c r="DA138" s="68"/>
      <c r="DB138" s="68"/>
      <c r="DC138" s="68"/>
      <c r="DD138" s="68"/>
      <c r="DE138" s="68"/>
      <c r="DF138" s="68"/>
      <c r="DG138" s="68"/>
      <c r="DH138" s="68"/>
      <c r="DI138" s="68"/>
      <c r="DJ138" s="68"/>
      <c r="DK138" s="68"/>
      <c r="DL138" s="68"/>
      <c r="DM138" s="68"/>
      <c r="DN138" s="68"/>
      <c r="DO138" s="68"/>
      <c r="DP138" s="68"/>
      <c r="DQ138" s="68"/>
      <c r="DR138" s="68"/>
      <c r="DS138" s="68"/>
      <c r="DT138" s="68"/>
      <c r="DU138" s="68"/>
      <c r="DV138" s="68"/>
      <c r="DW138" s="68"/>
      <c r="DX138" s="68"/>
      <c r="DY138" s="68"/>
      <c r="DZ138" s="68"/>
      <c r="EA138" s="68"/>
      <c r="EB138" s="68"/>
      <c r="EC138" s="68"/>
      <c r="ED138" s="68"/>
      <c r="EE138" s="68"/>
      <c r="EF138" s="68"/>
      <c r="EG138" s="68"/>
      <c r="EH138" s="68"/>
      <c r="EI138" s="68"/>
      <c r="EJ138" s="68"/>
      <c r="EK138" s="68"/>
      <c r="EL138" s="68"/>
      <c r="EM138" s="68"/>
      <c r="EN138" s="68"/>
      <c r="EO138" s="68"/>
      <c r="EP138" s="68"/>
      <c r="EQ138" s="68"/>
      <c r="ER138" s="68"/>
      <c r="ES138" s="68"/>
      <c r="ET138" s="68"/>
      <c r="EU138" s="68"/>
      <c r="EV138" s="68"/>
      <c r="EW138" s="68"/>
      <c r="EX138" s="68"/>
      <c r="EY138" s="68"/>
      <c r="EZ138" s="68"/>
      <c r="FA138" s="68"/>
      <c r="FB138" s="68"/>
      <c r="FC138" s="68"/>
      <c r="FD138" s="68"/>
      <c r="FE138" s="68"/>
      <c r="FF138" s="68"/>
      <c r="FG138" s="68"/>
      <c r="FH138" s="68"/>
      <c r="FI138" s="68"/>
      <c r="FJ138" s="68"/>
      <c r="FK138" s="68"/>
      <c r="FL138" s="68"/>
      <c r="FM138" s="68"/>
      <c r="FN138" s="68"/>
      <c r="FO138" s="68"/>
      <c r="FP138" s="68"/>
      <c r="FQ138" s="68"/>
      <c r="FR138" s="68"/>
      <c r="FS138" s="68"/>
      <c r="FT138" s="68"/>
      <c r="FU138" s="68"/>
      <c r="FV138" s="68"/>
      <c r="FW138" s="68"/>
      <c r="FX138" s="68"/>
      <c r="FY138" s="68"/>
      <c r="FZ138" s="68"/>
      <c r="GA138" s="68"/>
      <c r="GB138" s="68"/>
      <c r="GC138" s="68"/>
      <c r="GD138" s="68"/>
      <c r="GE138" s="68"/>
      <c r="GF138" s="68"/>
      <c r="GG138" s="68"/>
      <c r="GH138" s="68"/>
      <c r="GI138" s="68"/>
      <c r="GJ138" s="68"/>
      <c r="GK138" s="68"/>
      <c r="GL138" s="68"/>
      <c r="GM138" s="68"/>
      <c r="GN138" s="68"/>
      <c r="GO138" s="68"/>
      <c r="GP138" s="68"/>
      <c r="GQ138" s="68"/>
      <c r="GR138" s="68"/>
      <c r="GS138" s="68"/>
      <c r="GT138" s="68"/>
      <c r="GU138" s="68"/>
      <c r="GV138" s="68"/>
      <c r="GW138" s="68"/>
      <c r="GX138" s="68"/>
      <c r="GY138" s="68"/>
      <c r="GZ138" s="68"/>
      <c r="HA138" s="68"/>
      <c r="HB138" s="68"/>
      <c r="HC138" s="68"/>
      <c r="HD138" s="68"/>
      <c r="HE138" s="68"/>
      <c r="HF138" s="68"/>
      <c r="HG138" s="68"/>
      <c r="HH138" s="68"/>
      <c r="HI138" s="68"/>
      <c r="HJ138" s="68"/>
      <c r="HK138" s="68"/>
      <c r="HL138" s="68"/>
      <c r="HM138" s="68"/>
      <c r="HN138" s="68"/>
      <c r="HO138" s="68"/>
      <c r="HP138" s="68"/>
    </row>
    <row r="139" spans="1:224" x14ac:dyDescent="0.2">
      <c r="A139" s="10" t="s">
        <v>42</v>
      </c>
      <c r="B139" s="27">
        <f t="shared" ref="B139:J139" si="70">SUM(B115,B116,B117,B118,B130,B137,B138)</f>
        <v>5</v>
      </c>
      <c r="C139" s="27">
        <f t="shared" si="70"/>
        <v>0</v>
      </c>
      <c r="D139" s="27">
        <f t="shared" si="70"/>
        <v>5</v>
      </c>
      <c r="E139" s="27">
        <f t="shared" si="70"/>
        <v>5</v>
      </c>
      <c r="F139" s="27">
        <f t="shared" si="70"/>
        <v>0</v>
      </c>
      <c r="G139" s="29">
        <f t="shared" si="70"/>
        <v>5</v>
      </c>
      <c r="H139" s="27">
        <f t="shared" si="70"/>
        <v>805</v>
      </c>
      <c r="I139" s="27">
        <f t="shared" si="70"/>
        <v>0</v>
      </c>
      <c r="J139" s="27">
        <f t="shared" si="70"/>
        <v>805</v>
      </c>
      <c r="K139" s="27">
        <f>SUM(K115,K116,K117,K118,K130,K137,K138)</f>
        <v>786</v>
      </c>
      <c r="L139" s="27">
        <f>SUM(L115,L116,L117,L118,L130,L137,L138)</f>
        <v>0</v>
      </c>
      <c r="M139" s="27">
        <f>SUM(M115,M116,M117,M118,M130,M137,M138)</f>
        <v>786</v>
      </c>
      <c r="N139" s="122">
        <f>SUM(M139/J139)</f>
        <v>0.97639751552795029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</row>
    <row r="140" spans="1:224" x14ac:dyDescent="0.2">
      <c r="A140" s="13" t="s">
        <v>65</v>
      </c>
      <c r="B140" s="29"/>
      <c r="C140" s="27"/>
      <c r="D140" s="23">
        <f t="shared" si="65"/>
        <v>0</v>
      </c>
      <c r="E140" s="71">
        <v>221</v>
      </c>
      <c r="F140" s="27"/>
      <c r="G140" s="36">
        <f>SUM(E140:F140)</f>
        <v>221</v>
      </c>
      <c r="H140" s="110">
        <v>221</v>
      </c>
      <c r="I140" s="32">
        <v>0</v>
      </c>
      <c r="J140" s="28">
        <v>221</v>
      </c>
      <c r="K140" s="23">
        <v>221</v>
      </c>
      <c r="L140" s="50"/>
      <c r="M140" s="31">
        <f t="shared" si="67"/>
        <v>221</v>
      </c>
      <c r="N140" s="122">
        <f>SUM(M140/J140)</f>
        <v>1</v>
      </c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</row>
    <row r="141" spans="1:224" s="64" customFormat="1" x14ac:dyDescent="0.2">
      <c r="A141" s="14" t="s">
        <v>60</v>
      </c>
      <c r="B141" s="32">
        <v>112610</v>
      </c>
      <c r="C141" s="28"/>
      <c r="D141" s="23">
        <f t="shared" si="65"/>
        <v>112610</v>
      </c>
      <c r="E141" s="32">
        <v>119526</v>
      </c>
      <c r="F141" s="28"/>
      <c r="G141" s="36">
        <f>SUM(E141:F141)</f>
        <v>119526</v>
      </c>
      <c r="H141" s="110">
        <v>108156</v>
      </c>
      <c r="I141" s="32">
        <v>0</v>
      </c>
      <c r="J141" s="28">
        <v>108156</v>
      </c>
      <c r="K141" s="23">
        <v>108156</v>
      </c>
      <c r="L141" s="50"/>
      <c r="M141" s="31">
        <f t="shared" si="67"/>
        <v>108156</v>
      </c>
      <c r="N141" s="122">
        <f>SUM(M141/J141)</f>
        <v>1</v>
      </c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68"/>
      <c r="BN141" s="68"/>
      <c r="BO141" s="68"/>
      <c r="BP141" s="68"/>
      <c r="BQ141" s="68"/>
      <c r="BR141" s="68"/>
      <c r="BS141" s="68"/>
      <c r="BT141" s="68"/>
      <c r="BU141" s="68"/>
      <c r="BV141" s="68"/>
      <c r="BW141" s="68"/>
      <c r="BX141" s="68"/>
      <c r="BY141" s="68"/>
      <c r="BZ141" s="68"/>
      <c r="CA141" s="68"/>
      <c r="CB141" s="68"/>
      <c r="CC141" s="68"/>
      <c r="CD141" s="68"/>
      <c r="CE141" s="68"/>
      <c r="CF141" s="68"/>
      <c r="CG141" s="68"/>
      <c r="CH141" s="68"/>
      <c r="CI141" s="68"/>
      <c r="CJ141" s="68"/>
      <c r="CK141" s="68"/>
      <c r="CL141" s="68"/>
      <c r="CM141" s="68"/>
      <c r="CN141" s="68"/>
      <c r="CO141" s="68"/>
      <c r="CP141" s="68"/>
      <c r="CQ141" s="68"/>
      <c r="CR141" s="68"/>
      <c r="CS141" s="68"/>
      <c r="CT141" s="68"/>
      <c r="CU141" s="68"/>
      <c r="CV141" s="68"/>
      <c r="CW141" s="68"/>
      <c r="CX141" s="68"/>
      <c r="CY141" s="68"/>
      <c r="CZ141" s="68"/>
      <c r="DA141" s="68"/>
      <c r="DB141" s="68"/>
      <c r="DC141" s="68"/>
      <c r="DD141" s="68"/>
      <c r="DE141" s="68"/>
      <c r="DF141" s="68"/>
      <c r="DG141" s="68"/>
      <c r="DH141" s="68"/>
      <c r="DI141" s="68"/>
      <c r="DJ141" s="68"/>
      <c r="DK141" s="68"/>
      <c r="DL141" s="68"/>
      <c r="DM141" s="68"/>
      <c r="DN141" s="68"/>
      <c r="DO141" s="68"/>
      <c r="DP141" s="68"/>
      <c r="DQ141" s="68"/>
      <c r="DR141" s="68"/>
      <c r="DS141" s="68"/>
      <c r="DT141" s="68"/>
      <c r="DU141" s="68"/>
      <c r="DV141" s="68"/>
      <c r="DW141" s="68"/>
      <c r="DX141" s="68"/>
      <c r="DY141" s="68"/>
      <c r="DZ141" s="68"/>
      <c r="EA141" s="68"/>
      <c r="EB141" s="68"/>
      <c r="EC141" s="68"/>
      <c r="ED141" s="68"/>
      <c r="EE141" s="68"/>
      <c r="EF141" s="68"/>
      <c r="EG141" s="68"/>
      <c r="EH141" s="68"/>
      <c r="EI141" s="68"/>
      <c r="EJ141" s="68"/>
      <c r="EK141" s="68"/>
      <c r="EL141" s="68"/>
      <c r="EM141" s="68"/>
      <c r="EN141" s="68"/>
      <c r="EO141" s="68"/>
      <c r="EP141" s="68"/>
      <c r="EQ141" s="68"/>
      <c r="ER141" s="68"/>
      <c r="ES141" s="68"/>
      <c r="ET141" s="68"/>
      <c r="EU141" s="68"/>
      <c r="EV141" s="68"/>
      <c r="EW141" s="68"/>
      <c r="EX141" s="68"/>
      <c r="EY141" s="68"/>
      <c r="EZ141" s="68"/>
      <c r="FA141" s="68"/>
      <c r="FB141" s="68"/>
      <c r="FC141" s="68"/>
      <c r="FD141" s="68"/>
      <c r="FE141" s="68"/>
      <c r="FF141" s="68"/>
      <c r="FG141" s="68"/>
      <c r="FH141" s="68"/>
      <c r="FI141" s="68"/>
      <c r="FJ141" s="68"/>
      <c r="FK141" s="68"/>
      <c r="FL141" s="68"/>
      <c r="FM141" s="68"/>
      <c r="FN141" s="68"/>
      <c r="FO141" s="68"/>
      <c r="FP141" s="68"/>
      <c r="FQ141" s="68"/>
      <c r="FR141" s="68"/>
      <c r="FS141" s="68"/>
      <c r="FT141" s="68"/>
      <c r="FU141" s="68"/>
      <c r="FV141" s="68"/>
      <c r="FW141" s="68"/>
      <c r="FX141" s="68"/>
      <c r="FY141" s="68"/>
      <c r="FZ141" s="68"/>
      <c r="GA141" s="68"/>
      <c r="GB141" s="68"/>
      <c r="GC141" s="68"/>
      <c r="GD141" s="68"/>
      <c r="GE141" s="68"/>
      <c r="GF141" s="68"/>
      <c r="GG141" s="68"/>
      <c r="GH141" s="68"/>
      <c r="GI141" s="68"/>
      <c r="GJ141" s="68"/>
      <c r="GK141" s="68"/>
      <c r="GL141" s="68"/>
      <c r="GM141" s="68"/>
      <c r="GN141" s="68"/>
      <c r="GO141" s="68"/>
      <c r="GP141" s="68"/>
      <c r="GQ141" s="68"/>
      <c r="GR141" s="68"/>
      <c r="GS141" s="68"/>
      <c r="GT141" s="68"/>
      <c r="GU141" s="68"/>
      <c r="GV141" s="68"/>
      <c r="GW141" s="68"/>
      <c r="GX141" s="68"/>
      <c r="GY141" s="68"/>
      <c r="GZ141" s="68"/>
      <c r="HA141" s="68"/>
      <c r="HB141" s="68"/>
      <c r="HC141" s="68"/>
      <c r="HD141" s="68"/>
      <c r="HE141" s="68"/>
      <c r="HF141" s="68"/>
      <c r="HG141" s="68"/>
      <c r="HH141" s="68"/>
      <c r="HI141" s="68"/>
      <c r="HJ141" s="68"/>
      <c r="HK141" s="68"/>
      <c r="HL141" s="68"/>
      <c r="HM141" s="68"/>
      <c r="HN141" s="68"/>
      <c r="HO141" s="68"/>
      <c r="HP141" s="68"/>
    </row>
    <row r="142" spans="1:224" x14ac:dyDescent="0.2">
      <c r="A142" s="10" t="s">
        <v>43</v>
      </c>
      <c r="B142" s="27">
        <f t="shared" ref="B142:J142" si="71">SUM(B139:B141)</f>
        <v>112615</v>
      </c>
      <c r="C142" s="27">
        <f t="shared" si="71"/>
        <v>0</v>
      </c>
      <c r="D142" s="27">
        <f t="shared" si="71"/>
        <v>112615</v>
      </c>
      <c r="E142" s="27">
        <f t="shared" si="71"/>
        <v>119752</v>
      </c>
      <c r="F142" s="27">
        <f t="shared" si="71"/>
        <v>0</v>
      </c>
      <c r="G142" s="29">
        <f t="shared" si="71"/>
        <v>119752</v>
      </c>
      <c r="H142" s="27">
        <f t="shared" si="71"/>
        <v>109182</v>
      </c>
      <c r="I142" s="27">
        <f t="shared" si="71"/>
        <v>0</v>
      </c>
      <c r="J142" s="27">
        <f t="shared" si="71"/>
        <v>109182</v>
      </c>
      <c r="K142" s="27">
        <f>SUM(K139:K141)</f>
        <v>109163</v>
      </c>
      <c r="L142" s="27">
        <f>SUM(L139:L141)</f>
        <v>0</v>
      </c>
      <c r="M142" s="27">
        <f>SUM(M139:M141)</f>
        <v>109163</v>
      </c>
      <c r="N142" s="122">
        <f>SUM(M142/J142)</f>
        <v>0.99982597864116796</v>
      </c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</row>
    <row r="143" spans="1:224" x14ac:dyDescent="0.2">
      <c r="A143" s="9"/>
      <c r="B143" s="34"/>
      <c r="C143" s="35"/>
      <c r="D143" s="23"/>
      <c r="E143" s="34"/>
      <c r="F143" s="35"/>
      <c r="G143" s="36"/>
      <c r="H143" s="49"/>
      <c r="I143" s="42"/>
      <c r="J143" s="19"/>
      <c r="K143" s="49"/>
      <c r="L143" s="42"/>
      <c r="M143" s="19"/>
      <c r="N143" s="122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  <c r="AK143" s="70"/>
      <c r="AL143" s="70"/>
      <c r="AM143" s="70"/>
      <c r="AN143" s="70"/>
      <c r="AO143" s="70"/>
      <c r="AP143" s="70"/>
      <c r="AQ143" s="70"/>
      <c r="AR143" s="70"/>
      <c r="AS143" s="70"/>
      <c r="AT143" s="70"/>
      <c r="AU143" s="70"/>
      <c r="AV143" s="70"/>
      <c r="AW143" s="70"/>
      <c r="AX143" s="70"/>
      <c r="AY143" s="70"/>
      <c r="AZ143" s="70"/>
      <c r="BA143" s="70"/>
      <c r="BB143" s="70"/>
      <c r="BC143" s="70"/>
      <c r="BD143" s="70"/>
      <c r="BE143" s="70"/>
      <c r="BF143" s="70"/>
      <c r="BG143" s="70"/>
      <c r="BH143" s="70"/>
      <c r="BI143" s="70"/>
      <c r="BJ143" s="70"/>
      <c r="BK143" s="70"/>
      <c r="BL143" s="70"/>
      <c r="BM143" s="70"/>
      <c r="BN143" s="70"/>
      <c r="BO143" s="70"/>
      <c r="BP143" s="70"/>
      <c r="BQ143" s="70"/>
      <c r="BR143" s="70"/>
      <c r="BS143" s="70"/>
      <c r="BT143" s="70"/>
      <c r="BU143" s="70"/>
      <c r="BV143" s="70"/>
      <c r="BW143" s="70"/>
      <c r="BX143" s="70"/>
      <c r="BY143" s="70"/>
      <c r="BZ143" s="70"/>
      <c r="CA143" s="70"/>
      <c r="CB143" s="70"/>
      <c r="CC143" s="70"/>
      <c r="CD143" s="70"/>
      <c r="CE143" s="70"/>
      <c r="CF143" s="70"/>
      <c r="CG143" s="70"/>
      <c r="CH143" s="70"/>
      <c r="CI143" s="70"/>
      <c r="CJ143" s="70"/>
      <c r="CK143" s="70"/>
      <c r="CL143" s="70"/>
      <c r="CM143" s="70"/>
      <c r="CN143" s="70"/>
      <c r="CO143" s="70"/>
      <c r="CP143" s="70"/>
      <c r="CQ143" s="70"/>
      <c r="CR143" s="70"/>
      <c r="CS143" s="70"/>
      <c r="CT143" s="70"/>
      <c r="CU143" s="70"/>
      <c r="CV143" s="70"/>
      <c r="CW143" s="70"/>
      <c r="CX143" s="70"/>
      <c r="CY143" s="70"/>
      <c r="CZ143" s="70"/>
      <c r="DA143" s="70"/>
      <c r="DB143" s="70"/>
      <c r="DC143" s="70"/>
      <c r="DD143" s="70"/>
      <c r="DE143" s="70"/>
      <c r="DF143" s="70"/>
      <c r="DG143" s="70"/>
      <c r="DH143" s="70"/>
      <c r="DI143" s="70"/>
      <c r="DJ143" s="70"/>
      <c r="DK143" s="70"/>
      <c r="DL143" s="70"/>
      <c r="DM143" s="70"/>
      <c r="DN143" s="70"/>
      <c r="DO143" s="70"/>
      <c r="DP143" s="70"/>
      <c r="DQ143" s="70"/>
      <c r="DR143" s="70"/>
      <c r="DS143" s="70"/>
      <c r="DT143" s="70"/>
      <c r="DU143" s="70"/>
      <c r="DV143" s="70"/>
      <c r="DW143" s="70"/>
      <c r="DX143" s="70"/>
      <c r="DY143" s="70"/>
      <c r="DZ143" s="70"/>
      <c r="EA143" s="70"/>
      <c r="EB143" s="70"/>
      <c r="EC143" s="70"/>
      <c r="ED143" s="70"/>
      <c r="EE143" s="70"/>
      <c r="EF143" s="70"/>
      <c r="EG143" s="70"/>
      <c r="EH143" s="70"/>
      <c r="EI143" s="70"/>
      <c r="EJ143" s="70"/>
      <c r="EK143" s="70"/>
      <c r="EL143" s="70"/>
      <c r="EM143" s="70"/>
      <c r="EN143" s="70"/>
      <c r="EO143" s="70"/>
      <c r="EP143" s="70"/>
      <c r="EQ143" s="70"/>
      <c r="ER143" s="70"/>
      <c r="ES143" s="70"/>
      <c r="ET143" s="70"/>
      <c r="EU143" s="70"/>
      <c r="EV143" s="70"/>
      <c r="EW143" s="70"/>
      <c r="EX143" s="70"/>
      <c r="EY143" s="70"/>
      <c r="EZ143" s="70"/>
      <c r="FA143" s="70"/>
      <c r="FB143" s="70"/>
      <c r="FC143" s="70"/>
      <c r="FD143" s="70"/>
      <c r="FE143" s="70"/>
      <c r="FF143" s="70"/>
      <c r="FG143" s="70"/>
      <c r="FH143" s="70"/>
      <c r="FI143" s="70"/>
      <c r="FJ143" s="70"/>
      <c r="FK143" s="70"/>
      <c r="FL143" s="70"/>
      <c r="FM143" s="70"/>
      <c r="FN143" s="70"/>
      <c r="FO143" s="70"/>
      <c r="FP143" s="70"/>
      <c r="FQ143" s="70"/>
      <c r="FR143" s="70"/>
      <c r="FS143" s="70"/>
      <c r="FT143" s="70"/>
      <c r="FU143" s="70"/>
      <c r="FV143" s="70"/>
      <c r="FW143" s="70"/>
      <c r="FX143" s="70"/>
      <c r="FY143" s="70"/>
      <c r="FZ143" s="70"/>
      <c r="GA143" s="70"/>
      <c r="GB143" s="70"/>
      <c r="GC143" s="70"/>
      <c r="GD143" s="70"/>
      <c r="GE143" s="70"/>
      <c r="GF143" s="70"/>
      <c r="GG143" s="70"/>
      <c r="GH143" s="70"/>
      <c r="GI143" s="70"/>
      <c r="GJ143" s="70"/>
      <c r="GK143" s="70"/>
      <c r="GL143" s="70"/>
      <c r="GM143" s="70"/>
      <c r="GN143" s="70"/>
      <c r="GO143" s="70"/>
      <c r="GP143" s="70"/>
      <c r="GQ143" s="70"/>
      <c r="GR143" s="70"/>
      <c r="GS143" s="70"/>
      <c r="GT143" s="70"/>
      <c r="GU143" s="70"/>
      <c r="GV143" s="70"/>
      <c r="GW143" s="70"/>
      <c r="GX143" s="70"/>
      <c r="GY143" s="70"/>
      <c r="GZ143" s="70"/>
      <c r="HA143" s="70"/>
      <c r="HB143" s="70"/>
      <c r="HC143" s="70"/>
      <c r="HD143" s="70"/>
      <c r="HE143" s="70"/>
      <c r="HF143" s="70"/>
      <c r="HG143" s="70"/>
      <c r="HH143" s="70"/>
      <c r="HI143" s="70"/>
      <c r="HJ143" s="70"/>
      <c r="HK143" s="70"/>
      <c r="HL143" s="70"/>
      <c r="HM143" s="70"/>
      <c r="HN143" s="70"/>
      <c r="HO143" s="70"/>
      <c r="HP143" s="70"/>
    </row>
    <row r="144" spans="1:224" x14ac:dyDescent="0.2">
      <c r="A144" s="15" t="s">
        <v>2</v>
      </c>
      <c r="B144" s="36"/>
      <c r="C144" s="35"/>
      <c r="D144" s="23"/>
      <c r="E144" s="36"/>
      <c r="F144" s="35"/>
      <c r="G144" s="36"/>
      <c r="H144" s="49"/>
      <c r="I144" s="49"/>
      <c r="J144" s="19"/>
      <c r="K144" s="49"/>
      <c r="L144" s="49"/>
      <c r="M144" s="19"/>
      <c r="N144" s="122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</row>
    <row r="145" spans="1:224" x14ac:dyDescent="0.2">
      <c r="A145" s="9" t="s">
        <v>3</v>
      </c>
      <c r="B145" s="34">
        <v>68561</v>
      </c>
      <c r="C145" s="35"/>
      <c r="D145" s="23">
        <f t="shared" ref="D145:D159" si="72">SUM(B145:C145)</f>
        <v>68561</v>
      </c>
      <c r="E145" s="34">
        <v>74619</v>
      </c>
      <c r="F145" s="35"/>
      <c r="G145" s="36">
        <f t="shared" ref="G145:G159" si="73">SUM(E145:F145)</f>
        <v>74619</v>
      </c>
      <c r="H145" s="49">
        <v>82589</v>
      </c>
      <c r="I145" s="42">
        <v>0</v>
      </c>
      <c r="J145" s="49">
        <v>82589</v>
      </c>
      <c r="K145" s="49">
        <v>82586</v>
      </c>
      <c r="L145" s="42"/>
      <c r="M145" s="49">
        <f t="shared" si="67"/>
        <v>82586</v>
      </c>
      <c r="N145" s="122">
        <f>SUM(M145/J145)</f>
        <v>0.99996367555001275</v>
      </c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</row>
    <row r="146" spans="1:224" s="64" customFormat="1" x14ac:dyDescent="0.2">
      <c r="A146" s="9" t="s">
        <v>17</v>
      </c>
      <c r="B146" s="34">
        <v>9635</v>
      </c>
      <c r="C146" s="35"/>
      <c r="D146" s="23">
        <f t="shared" si="72"/>
        <v>9635</v>
      </c>
      <c r="E146" s="34">
        <v>10423</v>
      </c>
      <c r="F146" s="35"/>
      <c r="G146" s="36">
        <f t="shared" si="73"/>
        <v>10423</v>
      </c>
      <c r="H146" s="49">
        <v>11185</v>
      </c>
      <c r="I146" s="42">
        <v>0</v>
      </c>
      <c r="J146" s="49">
        <v>11185</v>
      </c>
      <c r="K146" s="49">
        <v>11158</v>
      </c>
      <c r="L146" s="42"/>
      <c r="M146" s="49">
        <f t="shared" si="67"/>
        <v>11158</v>
      </c>
      <c r="N146" s="122">
        <f>SUM(M146/J146)</f>
        <v>0.99758605274921774</v>
      </c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  <c r="BL146" s="68"/>
      <c r="BM146" s="68"/>
      <c r="BN146" s="68"/>
      <c r="BO146" s="68"/>
      <c r="BP146" s="68"/>
      <c r="BQ146" s="68"/>
      <c r="BR146" s="68"/>
      <c r="BS146" s="68"/>
      <c r="BT146" s="68"/>
      <c r="BU146" s="68"/>
      <c r="BV146" s="68"/>
      <c r="BW146" s="68"/>
      <c r="BX146" s="68"/>
      <c r="BY146" s="68"/>
      <c r="BZ146" s="68"/>
      <c r="CA146" s="68"/>
      <c r="CB146" s="68"/>
      <c r="CC146" s="68"/>
      <c r="CD146" s="68"/>
      <c r="CE146" s="68"/>
      <c r="CF146" s="68"/>
      <c r="CG146" s="68"/>
      <c r="CH146" s="68"/>
      <c r="CI146" s="68"/>
      <c r="CJ146" s="68"/>
      <c r="CK146" s="68"/>
      <c r="CL146" s="68"/>
      <c r="CM146" s="68"/>
      <c r="CN146" s="68"/>
      <c r="CO146" s="68"/>
      <c r="CP146" s="68"/>
      <c r="CQ146" s="68"/>
      <c r="CR146" s="68"/>
      <c r="CS146" s="68"/>
      <c r="CT146" s="68"/>
      <c r="CU146" s="68"/>
      <c r="CV146" s="68"/>
      <c r="CW146" s="68"/>
      <c r="CX146" s="68"/>
      <c r="CY146" s="68"/>
      <c r="CZ146" s="68"/>
      <c r="DA146" s="68"/>
      <c r="DB146" s="68"/>
      <c r="DC146" s="68"/>
      <c r="DD146" s="68"/>
      <c r="DE146" s="68"/>
      <c r="DF146" s="68"/>
      <c r="DG146" s="68"/>
      <c r="DH146" s="68"/>
      <c r="DI146" s="68"/>
      <c r="DJ146" s="68"/>
      <c r="DK146" s="68"/>
      <c r="DL146" s="68"/>
      <c r="DM146" s="68"/>
      <c r="DN146" s="68"/>
      <c r="DO146" s="68"/>
      <c r="DP146" s="68"/>
      <c r="DQ146" s="68"/>
      <c r="DR146" s="68"/>
      <c r="DS146" s="68"/>
      <c r="DT146" s="68"/>
      <c r="DU146" s="68"/>
      <c r="DV146" s="68"/>
      <c r="DW146" s="68"/>
      <c r="DX146" s="68"/>
      <c r="DY146" s="68"/>
      <c r="DZ146" s="68"/>
      <c r="EA146" s="68"/>
      <c r="EB146" s="68"/>
      <c r="EC146" s="68"/>
      <c r="ED146" s="68"/>
      <c r="EE146" s="68"/>
      <c r="EF146" s="68"/>
      <c r="EG146" s="68"/>
      <c r="EH146" s="68"/>
      <c r="EI146" s="68"/>
      <c r="EJ146" s="68"/>
      <c r="EK146" s="68"/>
      <c r="EL146" s="68"/>
      <c r="EM146" s="68"/>
      <c r="EN146" s="68"/>
      <c r="EO146" s="68"/>
      <c r="EP146" s="68"/>
      <c r="EQ146" s="68"/>
      <c r="ER146" s="68"/>
      <c r="ES146" s="68"/>
      <c r="ET146" s="68"/>
      <c r="EU146" s="68"/>
      <c r="EV146" s="68"/>
      <c r="EW146" s="68"/>
      <c r="EX146" s="68"/>
      <c r="EY146" s="68"/>
      <c r="EZ146" s="68"/>
      <c r="FA146" s="68"/>
      <c r="FB146" s="68"/>
      <c r="FC146" s="68"/>
      <c r="FD146" s="68"/>
      <c r="FE146" s="68"/>
      <c r="FF146" s="68"/>
      <c r="FG146" s="68"/>
      <c r="FH146" s="68"/>
      <c r="FI146" s="68"/>
      <c r="FJ146" s="68"/>
      <c r="FK146" s="68"/>
      <c r="FL146" s="68"/>
      <c r="FM146" s="68"/>
      <c r="FN146" s="68"/>
      <c r="FO146" s="68"/>
      <c r="FP146" s="68"/>
      <c r="FQ146" s="68"/>
      <c r="FR146" s="68"/>
      <c r="FS146" s="68"/>
      <c r="FT146" s="68"/>
      <c r="FU146" s="68"/>
      <c r="FV146" s="68"/>
      <c r="FW146" s="68"/>
      <c r="FX146" s="68"/>
      <c r="FY146" s="68"/>
      <c r="FZ146" s="68"/>
      <c r="GA146" s="68"/>
      <c r="GB146" s="68"/>
      <c r="GC146" s="68"/>
      <c r="GD146" s="68"/>
      <c r="GE146" s="68"/>
      <c r="GF146" s="68"/>
      <c r="GG146" s="68"/>
      <c r="GH146" s="68"/>
      <c r="GI146" s="68"/>
      <c r="GJ146" s="68"/>
      <c r="GK146" s="68"/>
      <c r="GL146" s="68"/>
      <c r="GM146" s="68"/>
      <c r="GN146" s="68"/>
      <c r="GO146" s="68"/>
      <c r="GP146" s="68"/>
      <c r="GQ146" s="68"/>
      <c r="GR146" s="68"/>
      <c r="GS146" s="68"/>
      <c r="GT146" s="68"/>
      <c r="GU146" s="68"/>
      <c r="GV146" s="68"/>
      <c r="GW146" s="68"/>
      <c r="GX146" s="68"/>
      <c r="GY146" s="68"/>
      <c r="GZ146" s="68"/>
      <c r="HA146" s="68"/>
      <c r="HB146" s="68"/>
      <c r="HC146" s="68"/>
      <c r="HD146" s="68"/>
      <c r="HE146" s="68"/>
      <c r="HF146" s="68"/>
      <c r="HG146" s="68"/>
      <c r="HH146" s="68"/>
      <c r="HI146" s="68"/>
      <c r="HJ146" s="68"/>
      <c r="HK146" s="68"/>
      <c r="HL146" s="68"/>
      <c r="HM146" s="68"/>
      <c r="HN146" s="68"/>
      <c r="HO146" s="68"/>
      <c r="HP146" s="68"/>
    </row>
    <row r="147" spans="1:224" x14ac:dyDescent="0.2">
      <c r="A147" s="10" t="s">
        <v>4</v>
      </c>
      <c r="B147" s="37">
        <f t="shared" ref="B147:J147" si="74">SUM(B145:B146)</f>
        <v>78196</v>
      </c>
      <c r="C147" s="37">
        <f t="shared" si="74"/>
        <v>0</v>
      </c>
      <c r="D147" s="37">
        <f t="shared" si="74"/>
        <v>78196</v>
      </c>
      <c r="E147" s="37">
        <f t="shared" si="74"/>
        <v>85042</v>
      </c>
      <c r="F147" s="37">
        <f t="shared" si="74"/>
        <v>0</v>
      </c>
      <c r="G147" s="37">
        <f t="shared" si="74"/>
        <v>85042</v>
      </c>
      <c r="H147" s="44">
        <f t="shared" si="74"/>
        <v>93774</v>
      </c>
      <c r="I147" s="44">
        <f t="shared" si="74"/>
        <v>0</v>
      </c>
      <c r="J147" s="44">
        <f t="shared" si="74"/>
        <v>93774</v>
      </c>
      <c r="K147" s="44">
        <f>SUM(K145:K146)</f>
        <v>93744</v>
      </c>
      <c r="L147" s="44">
        <f>SUM(L145:L146)</f>
        <v>0</v>
      </c>
      <c r="M147" s="44">
        <f>SUM(M145:M146)</f>
        <v>93744</v>
      </c>
      <c r="N147" s="122">
        <f>SUM(M147/J147)</f>
        <v>0.9996800818990339</v>
      </c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</row>
    <row r="148" spans="1:224" x14ac:dyDescent="0.2">
      <c r="A148" s="9" t="s">
        <v>5</v>
      </c>
      <c r="B148" s="36">
        <v>32438</v>
      </c>
      <c r="C148" s="39"/>
      <c r="D148" s="40">
        <f t="shared" si="72"/>
        <v>32438</v>
      </c>
      <c r="E148" s="36">
        <v>32729</v>
      </c>
      <c r="F148" s="39"/>
      <c r="G148" s="61">
        <f t="shared" si="73"/>
        <v>32729</v>
      </c>
      <c r="H148" s="28">
        <v>14477</v>
      </c>
      <c r="I148" s="49">
        <v>0</v>
      </c>
      <c r="J148" s="49">
        <v>14477</v>
      </c>
      <c r="K148" s="31">
        <v>14118</v>
      </c>
      <c r="L148" s="49"/>
      <c r="M148" s="49">
        <f t="shared" si="67"/>
        <v>14118</v>
      </c>
      <c r="N148" s="122">
        <f>SUM(M148/J148)</f>
        <v>0.9752020446225047</v>
      </c>
    </row>
    <row r="149" spans="1:224" x14ac:dyDescent="0.2">
      <c r="A149" s="9" t="s">
        <v>44</v>
      </c>
      <c r="B149" s="34"/>
      <c r="C149" s="39"/>
      <c r="D149" s="40">
        <f t="shared" si="72"/>
        <v>0</v>
      </c>
      <c r="E149" s="34"/>
      <c r="F149" s="39"/>
      <c r="G149" s="61">
        <f t="shared" si="73"/>
        <v>0</v>
      </c>
      <c r="H149" s="28">
        <v>0</v>
      </c>
      <c r="I149" s="50">
        <v>0</v>
      </c>
      <c r="J149" s="13">
        <v>0</v>
      </c>
      <c r="K149" s="31"/>
      <c r="L149" s="50"/>
      <c r="M149" s="13">
        <f t="shared" si="67"/>
        <v>0</v>
      </c>
      <c r="N149" s="122"/>
    </row>
    <row r="150" spans="1:224" x14ac:dyDescent="0.2">
      <c r="A150" s="9" t="s">
        <v>45</v>
      </c>
      <c r="B150" s="34"/>
      <c r="C150" s="35"/>
      <c r="D150" s="40">
        <f t="shared" si="72"/>
        <v>0</v>
      </c>
      <c r="E150" s="34"/>
      <c r="F150" s="35"/>
      <c r="G150" s="61">
        <f t="shared" si="73"/>
        <v>0</v>
      </c>
      <c r="H150" s="28">
        <v>0</v>
      </c>
      <c r="I150" s="50">
        <v>0</v>
      </c>
      <c r="J150" s="19">
        <v>0</v>
      </c>
      <c r="K150" s="31"/>
      <c r="L150" s="50"/>
      <c r="M150" s="19">
        <f t="shared" si="67"/>
        <v>0</v>
      </c>
      <c r="N150" s="122"/>
    </row>
    <row r="151" spans="1:224" x14ac:dyDescent="0.2">
      <c r="A151" s="10" t="s">
        <v>46</v>
      </c>
      <c r="B151" s="37">
        <f t="shared" ref="B151:J151" si="75">SUM(B147:B150)</f>
        <v>110634</v>
      </c>
      <c r="C151" s="37">
        <f t="shared" si="75"/>
        <v>0</v>
      </c>
      <c r="D151" s="37">
        <f t="shared" si="75"/>
        <v>110634</v>
      </c>
      <c r="E151" s="37">
        <f t="shared" si="75"/>
        <v>117771</v>
      </c>
      <c r="F151" s="37">
        <f t="shared" si="75"/>
        <v>0</v>
      </c>
      <c r="G151" s="37">
        <f t="shared" si="75"/>
        <v>117771</v>
      </c>
      <c r="H151" s="44">
        <f t="shared" si="75"/>
        <v>108251</v>
      </c>
      <c r="I151" s="44">
        <f t="shared" si="75"/>
        <v>0</v>
      </c>
      <c r="J151" s="44">
        <f t="shared" si="75"/>
        <v>108251</v>
      </c>
      <c r="K151" s="44">
        <f>SUM(K147:K150)</f>
        <v>107862</v>
      </c>
      <c r="L151" s="100">
        <f>SUM(L147:L150)</f>
        <v>0</v>
      </c>
      <c r="M151" s="44">
        <f>SUM(M147:M150)</f>
        <v>107862</v>
      </c>
      <c r="N151" s="122">
        <f>SUM(M151/J151)</f>
        <v>0.99640649970900963</v>
      </c>
    </row>
    <row r="152" spans="1:224" s="64" customFormat="1" x14ac:dyDescent="0.2">
      <c r="A152" s="9" t="s">
        <v>6</v>
      </c>
      <c r="B152" s="41">
        <v>1981</v>
      </c>
      <c r="C152" s="37"/>
      <c r="D152" s="40">
        <f t="shared" si="72"/>
        <v>1981</v>
      </c>
      <c r="E152" s="41">
        <v>1981</v>
      </c>
      <c r="F152" s="37"/>
      <c r="G152" s="61">
        <f t="shared" si="73"/>
        <v>1981</v>
      </c>
      <c r="H152" s="28">
        <v>931</v>
      </c>
      <c r="I152" s="32">
        <v>0</v>
      </c>
      <c r="J152" s="42">
        <v>931</v>
      </c>
      <c r="K152" s="31">
        <v>868</v>
      </c>
      <c r="L152" s="50"/>
      <c r="M152" s="42">
        <f t="shared" si="67"/>
        <v>868</v>
      </c>
      <c r="N152" s="122">
        <f>SUM(M152/J152)</f>
        <v>0.93233082706766912</v>
      </c>
    </row>
    <row r="153" spans="1:224" x14ac:dyDescent="0.2">
      <c r="A153" s="9" t="s">
        <v>7</v>
      </c>
      <c r="B153" s="34"/>
      <c r="C153" s="34"/>
      <c r="D153" s="40">
        <f t="shared" si="72"/>
        <v>0</v>
      </c>
      <c r="E153" s="34"/>
      <c r="F153" s="34"/>
      <c r="G153" s="61">
        <f t="shared" si="73"/>
        <v>0</v>
      </c>
      <c r="H153" s="28">
        <v>0</v>
      </c>
      <c r="I153" s="50">
        <v>0</v>
      </c>
      <c r="J153" s="42">
        <v>0</v>
      </c>
      <c r="K153" s="31"/>
      <c r="L153" s="50"/>
      <c r="M153" s="42">
        <f t="shared" si="67"/>
        <v>0</v>
      </c>
      <c r="N153" s="122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</row>
    <row r="154" spans="1:224" x14ac:dyDescent="0.2">
      <c r="A154" s="9" t="s">
        <v>47</v>
      </c>
      <c r="B154" s="34"/>
      <c r="C154" s="34"/>
      <c r="D154" s="40">
        <f t="shared" si="72"/>
        <v>0</v>
      </c>
      <c r="E154" s="34"/>
      <c r="F154" s="34"/>
      <c r="G154" s="61">
        <f t="shared" si="73"/>
        <v>0</v>
      </c>
      <c r="H154" s="28">
        <v>0</v>
      </c>
      <c r="I154" s="50">
        <v>0</v>
      </c>
      <c r="J154" s="42">
        <v>0</v>
      </c>
      <c r="K154" s="31"/>
      <c r="L154" s="50"/>
      <c r="M154" s="42">
        <f t="shared" si="67"/>
        <v>0</v>
      </c>
      <c r="N154" s="122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</row>
    <row r="155" spans="1:224" x14ac:dyDescent="0.2">
      <c r="A155" s="10" t="s">
        <v>48</v>
      </c>
      <c r="B155" s="43">
        <f t="shared" ref="B155:J155" si="76">SUM(B152:B154)</f>
        <v>1981</v>
      </c>
      <c r="C155" s="43">
        <f t="shared" si="76"/>
        <v>0</v>
      </c>
      <c r="D155" s="43">
        <f t="shared" si="76"/>
        <v>1981</v>
      </c>
      <c r="E155" s="43">
        <f t="shared" si="76"/>
        <v>1981</v>
      </c>
      <c r="F155" s="43">
        <f t="shared" si="76"/>
        <v>0</v>
      </c>
      <c r="G155" s="43">
        <f t="shared" si="76"/>
        <v>1981</v>
      </c>
      <c r="H155" s="43">
        <f t="shared" si="76"/>
        <v>931</v>
      </c>
      <c r="I155" s="43">
        <f t="shared" si="76"/>
        <v>0</v>
      </c>
      <c r="J155" s="43">
        <f t="shared" si="76"/>
        <v>931</v>
      </c>
      <c r="K155" s="43">
        <f>SUM(K152:K154)</f>
        <v>868</v>
      </c>
      <c r="L155" s="43">
        <f>SUM(L152:L154)</f>
        <v>0</v>
      </c>
      <c r="M155" s="44">
        <f>SUM(M152:M154)</f>
        <v>868</v>
      </c>
      <c r="N155" s="122">
        <f>SUM(M155/J155)</f>
        <v>0.93233082706766912</v>
      </c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</row>
    <row r="156" spans="1:224" x14ac:dyDescent="0.2">
      <c r="A156" s="10" t="s">
        <v>49</v>
      </c>
      <c r="B156" s="45">
        <f t="shared" ref="B156:J156" si="77">SUM(B151,B155)</f>
        <v>112615</v>
      </c>
      <c r="C156" s="45">
        <f t="shared" si="77"/>
        <v>0</v>
      </c>
      <c r="D156" s="45">
        <f t="shared" si="77"/>
        <v>112615</v>
      </c>
      <c r="E156" s="45">
        <f t="shared" si="77"/>
        <v>119752</v>
      </c>
      <c r="F156" s="45">
        <f t="shared" si="77"/>
        <v>0</v>
      </c>
      <c r="G156" s="45">
        <f t="shared" si="77"/>
        <v>119752</v>
      </c>
      <c r="H156" s="45">
        <f t="shared" si="77"/>
        <v>109182</v>
      </c>
      <c r="I156" s="45">
        <f t="shared" si="77"/>
        <v>0</v>
      </c>
      <c r="J156" s="45">
        <f t="shared" si="77"/>
        <v>109182</v>
      </c>
      <c r="K156" s="45">
        <f>SUM(K151,K155)</f>
        <v>108730</v>
      </c>
      <c r="L156" s="45">
        <f>SUM(L151,L155)</f>
        <v>0</v>
      </c>
      <c r="M156" s="44">
        <f>SUM(M151,M155)</f>
        <v>108730</v>
      </c>
      <c r="N156" s="122">
        <f>SUM(M156/J156)</f>
        <v>0.99586012346357455</v>
      </c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</row>
    <row r="157" spans="1:224" x14ac:dyDescent="0.2">
      <c r="A157" s="14" t="s">
        <v>50</v>
      </c>
      <c r="B157" s="34"/>
      <c r="C157" s="35"/>
      <c r="D157" s="40">
        <f t="shared" si="72"/>
        <v>0</v>
      </c>
      <c r="E157" s="34"/>
      <c r="F157" s="35"/>
      <c r="G157" s="61">
        <f t="shared" si="73"/>
        <v>0</v>
      </c>
      <c r="H157" s="28">
        <v>0</v>
      </c>
      <c r="I157" s="50">
        <v>0</v>
      </c>
      <c r="J157" s="19">
        <v>0</v>
      </c>
      <c r="K157" s="31"/>
      <c r="L157" s="50"/>
      <c r="M157" s="19">
        <f t="shared" si="67"/>
        <v>0</v>
      </c>
      <c r="N157" s="122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</row>
    <row r="158" spans="1:224" s="64" customFormat="1" x14ac:dyDescent="0.2">
      <c r="A158" s="16" t="s">
        <v>51</v>
      </c>
      <c r="B158" s="147">
        <f t="shared" ref="B158:J158" si="78">SUM(B156:B157)</f>
        <v>112615</v>
      </c>
      <c r="C158" s="147">
        <f t="shared" si="78"/>
        <v>0</v>
      </c>
      <c r="D158" s="147">
        <f t="shared" si="78"/>
        <v>112615</v>
      </c>
      <c r="E158" s="147">
        <f t="shared" si="78"/>
        <v>119752</v>
      </c>
      <c r="F158" s="147">
        <f t="shared" si="78"/>
        <v>0</v>
      </c>
      <c r="G158" s="147">
        <f t="shared" si="78"/>
        <v>119752</v>
      </c>
      <c r="H158" s="45">
        <f t="shared" si="78"/>
        <v>109182</v>
      </c>
      <c r="I158" s="45">
        <f t="shared" si="78"/>
        <v>0</v>
      </c>
      <c r="J158" s="45">
        <f t="shared" si="78"/>
        <v>109182</v>
      </c>
      <c r="K158" s="45">
        <f>SUM(K156:K157)</f>
        <v>108730</v>
      </c>
      <c r="L158" s="45">
        <f>SUM(L156:L157)</f>
        <v>0</v>
      </c>
      <c r="M158" s="157">
        <f>SUM(M156:M157)</f>
        <v>108730</v>
      </c>
      <c r="N158" s="149">
        <f>SUM(M158/J158)</f>
        <v>0.99586012346357455</v>
      </c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  <c r="BL158" s="68"/>
      <c r="BM158" s="68"/>
      <c r="BN158" s="68"/>
      <c r="BO158" s="68"/>
      <c r="BP158" s="68"/>
      <c r="BQ158" s="68"/>
      <c r="BR158" s="68"/>
      <c r="BS158" s="68"/>
      <c r="BT158" s="68"/>
      <c r="BU158" s="68"/>
      <c r="BV158" s="68"/>
      <c r="BW158" s="68"/>
      <c r="BX158" s="68"/>
      <c r="BY158" s="68"/>
      <c r="BZ158" s="68"/>
      <c r="CA158" s="68"/>
      <c r="CB158" s="68"/>
      <c r="CC158" s="68"/>
      <c r="CD158" s="68"/>
      <c r="CE158" s="68"/>
      <c r="CF158" s="68"/>
      <c r="CG158" s="68"/>
      <c r="CH158" s="68"/>
      <c r="CI158" s="68"/>
      <c r="CJ158" s="68"/>
      <c r="CK158" s="68"/>
      <c r="CL158" s="68"/>
      <c r="CM158" s="68"/>
      <c r="CN158" s="68"/>
      <c r="CO158" s="68"/>
      <c r="CP158" s="68"/>
      <c r="CQ158" s="68"/>
      <c r="CR158" s="68"/>
      <c r="CS158" s="68"/>
      <c r="CT158" s="68"/>
      <c r="CU158" s="68"/>
      <c r="CV158" s="68"/>
      <c r="CW158" s="68"/>
      <c r="CX158" s="68"/>
      <c r="CY158" s="68"/>
      <c r="CZ158" s="68"/>
      <c r="DA158" s="68"/>
      <c r="DB158" s="68"/>
      <c r="DC158" s="68"/>
      <c r="DD158" s="68"/>
      <c r="DE158" s="68"/>
      <c r="DF158" s="68"/>
      <c r="DG158" s="68"/>
      <c r="DH158" s="68"/>
      <c r="DI158" s="68"/>
      <c r="DJ158" s="68"/>
      <c r="DK158" s="68"/>
      <c r="DL158" s="68"/>
      <c r="DM158" s="68"/>
      <c r="DN158" s="68"/>
      <c r="DO158" s="68"/>
      <c r="DP158" s="68"/>
      <c r="DQ158" s="68"/>
      <c r="DR158" s="68"/>
      <c r="DS158" s="68"/>
      <c r="DT158" s="68"/>
      <c r="DU158" s="68"/>
      <c r="DV158" s="68"/>
      <c r="DW158" s="68"/>
      <c r="DX158" s="68"/>
      <c r="DY158" s="68"/>
      <c r="DZ158" s="68"/>
      <c r="EA158" s="68"/>
      <c r="EB158" s="68"/>
      <c r="EC158" s="68"/>
      <c r="ED158" s="68"/>
      <c r="EE158" s="68"/>
      <c r="EF158" s="68"/>
      <c r="EG158" s="68"/>
      <c r="EH158" s="68"/>
      <c r="EI158" s="68"/>
      <c r="EJ158" s="68"/>
      <c r="EK158" s="68"/>
      <c r="EL158" s="68"/>
      <c r="EM158" s="68"/>
      <c r="EN158" s="68"/>
      <c r="EO158" s="68"/>
      <c r="EP158" s="68"/>
      <c r="EQ158" s="68"/>
      <c r="ER158" s="68"/>
      <c r="ES158" s="68"/>
      <c r="ET158" s="68"/>
      <c r="EU158" s="68"/>
      <c r="EV158" s="68"/>
      <c r="EW158" s="68"/>
      <c r="EX158" s="68"/>
      <c r="EY158" s="68"/>
      <c r="EZ158" s="68"/>
      <c r="FA158" s="68"/>
      <c r="FB158" s="68"/>
      <c r="FC158" s="68"/>
      <c r="FD158" s="68"/>
      <c r="FE158" s="68"/>
      <c r="FF158" s="68"/>
      <c r="FG158" s="68"/>
      <c r="FH158" s="68"/>
      <c r="FI158" s="68"/>
      <c r="FJ158" s="68"/>
      <c r="FK158" s="68"/>
      <c r="FL158" s="68"/>
      <c r="FM158" s="68"/>
      <c r="FN158" s="68"/>
      <c r="FO158" s="68"/>
      <c r="FP158" s="68"/>
      <c r="FQ158" s="68"/>
      <c r="FR158" s="68"/>
      <c r="FS158" s="68"/>
      <c r="FT158" s="68"/>
      <c r="FU158" s="68"/>
      <c r="FV158" s="68"/>
      <c r="FW158" s="68"/>
      <c r="FX158" s="68"/>
      <c r="FY158" s="68"/>
      <c r="FZ158" s="68"/>
      <c r="GA158" s="68"/>
      <c r="GB158" s="68"/>
      <c r="GC158" s="68"/>
      <c r="GD158" s="68"/>
      <c r="GE158" s="68"/>
      <c r="GF158" s="68"/>
      <c r="GG158" s="68"/>
      <c r="GH158" s="68"/>
      <c r="GI158" s="68"/>
      <c r="GJ158" s="68"/>
      <c r="GK158" s="68"/>
      <c r="GL158" s="68"/>
      <c r="GM158" s="68"/>
      <c r="GN158" s="68"/>
      <c r="GO158" s="68"/>
      <c r="GP158" s="68"/>
      <c r="GQ158" s="68"/>
      <c r="GR158" s="68"/>
      <c r="GS158" s="68"/>
      <c r="GT158" s="68"/>
      <c r="GU158" s="68"/>
      <c r="GV158" s="68"/>
      <c r="GW158" s="68"/>
      <c r="GX158" s="68"/>
      <c r="GY158" s="68"/>
      <c r="GZ158" s="68"/>
      <c r="HA158" s="68"/>
      <c r="HB158" s="68"/>
      <c r="HC158" s="68"/>
      <c r="HD158" s="68"/>
      <c r="HE158" s="68"/>
      <c r="HF158" s="68"/>
      <c r="HG158" s="68"/>
      <c r="HH158" s="68"/>
      <c r="HI158" s="68"/>
      <c r="HJ158" s="68"/>
      <c r="HK158" s="68"/>
      <c r="HL158" s="68"/>
      <c r="HM158" s="68"/>
      <c r="HN158" s="68"/>
      <c r="HO158" s="68"/>
      <c r="HP158" s="68"/>
    </row>
    <row r="159" spans="1:224" s="64" customFormat="1" x14ac:dyDescent="0.2">
      <c r="A159" s="1" t="s">
        <v>8</v>
      </c>
      <c r="B159" s="150">
        <v>13.75</v>
      </c>
      <c r="C159" s="47"/>
      <c r="D159" s="151">
        <f t="shared" si="72"/>
        <v>13.75</v>
      </c>
      <c r="E159" s="150">
        <v>13.75</v>
      </c>
      <c r="F159" s="47"/>
      <c r="G159" s="150">
        <f t="shared" si="73"/>
        <v>13.75</v>
      </c>
      <c r="H159" s="72">
        <v>15</v>
      </c>
      <c r="I159" s="51">
        <v>0</v>
      </c>
      <c r="J159" s="52">
        <v>15</v>
      </c>
      <c r="K159" s="72">
        <v>14</v>
      </c>
      <c r="L159" s="51"/>
      <c r="M159" s="52">
        <f t="shared" si="67"/>
        <v>14</v>
      </c>
      <c r="N159" s="122">
        <f>SUM(M159/J159)</f>
        <v>0.93333333333333335</v>
      </c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  <c r="BX159" s="68"/>
      <c r="BY159" s="68"/>
      <c r="BZ159" s="68"/>
      <c r="CA159" s="68"/>
      <c r="CB159" s="68"/>
      <c r="CC159" s="68"/>
      <c r="CD159" s="68"/>
      <c r="CE159" s="68"/>
      <c r="CF159" s="68"/>
      <c r="CG159" s="68"/>
      <c r="CH159" s="68"/>
      <c r="CI159" s="68"/>
      <c r="CJ159" s="68"/>
      <c r="CK159" s="68"/>
      <c r="CL159" s="68"/>
      <c r="CM159" s="68"/>
      <c r="CN159" s="68"/>
      <c r="CO159" s="68"/>
      <c r="CP159" s="68"/>
      <c r="CQ159" s="68"/>
      <c r="CR159" s="68"/>
      <c r="CS159" s="68"/>
      <c r="CT159" s="68"/>
      <c r="CU159" s="68"/>
      <c r="CV159" s="68"/>
      <c r="CW159" s="68"/>
      <c r="CX159" s="68"/>
      <c r="CY159" s="68"/>
      <c r="CZ159" s="68"/>
      <c r="DA159" s="68"/>
      <c r="DB159" s="68"/>
      <c r="DC159" s="68"/>
      <c r="DD159" s="68"/>
      <c r="DE159" s="68"/>
      <c r="DF159" s="68"/>
      <c r="DG159" s="68"/>
      <c r="DH159" s="68"/>
      <c r="DI159" s="68"/>
      <c r="DJ159" s="68"/>
      <c r="DK159" s="68"/>
      <c r="DL159" s="68"/>
      <c r="DM159" s="68"/>
      <c r="DN159" s="68"/>
      <c r="DO159" s="68"/>
      <c r="DP159" s="68"/>
      <c r="DQ159" s="68"/>
      <c r="DR159" s="68"/>
      <c r="DS159" s="68"/>
      <c r="DT159" s="68"/>
      <c r="DU159" s="68"/>
      <c r="DV159" s="68"/>
      <c r="DW159" s="68"/>
      <c r="DX159" s="68"/>
      <c r="DY159" s="68"/>
      <c r="DZ159" s="68"/>
      <c r="EA159" s="68"/>
      <c r="EB159" s="68"/>
      <c r="EC159" s="68"/>
      <c r="ED159" s="68"/>
      <c r="EE159" s="68"/>
      <c r="EF159" s="68"/>
      <c r="EG159" s="68"/>
      <c r="EH159" s="68"/>
      <c r="EI159" s="68"/>
      <c r="EJ159" s="68"/>
      <c r="EK159" s="68"/>
      <c r="EL159" s="68"/>
      <c r="EM159" s="68"/>
      <c r="EN159" s="68"/>
      <c r="EO159" s="68"/>
      <c r="EP159" s="68"/>
      <c r="EQ159" s="68"/>
      <c r="ER159" s="68"/>
      <c r="ES159" s="68"/>
      <c r="ET159" s="68"/>
      <c r="EU159" s="68"/>
      <c r="EV159" s="68"/>
      <c r="EW159" s="68"/>
      <c r="EX159" s="68"/>
      <c r="EY159" s="68"/>
      <c r="EZ159" s="68"/>
      <c r="FA159" s="68"/>
      <c r="FB159" s="68"/>
      <c r="FC159" s="68"/>
      <c r="FD159" s="68"/>
      <c r="FE159" s="68"/>
      <c r="FF159" s="68"/>
      <c r="FG159" s="68"/>
      <c r="FH159" s="68"/>
      <c r="FI159" s="68"/>
      <c r="FJ159" s="68"/>
      <c r="FK159" s="68"/>
      <c r="FL159" s="68"/>
      <c r="FM159" s="68"/>
      <c r="FN159" s="68"/>
      <c r="FO159" s="68"/>
      <c r="FP159" s="68"/>
      <c r="FQ159" s="68"/>
      <c r="FR159" s="68"/>
      <c r="FS159" s="68"/>
      <c r="FT159" s="68"/>
      <c r="FU159" s="68"/>
      <c r="FV159" s="68"/>
      <c r="FW159" s="68"/>
      <c r="FX159" s="68"/>
      <c r="FY159" s="68"/>
      <c r="FZ159" s="68"/>
      <c r="GA159" s="68"/>
      <c r="GB159" s="68"/>
      <c r="GC159" s="68"/>
      <c r="GD159" s="68"/>
      <c r="GE159" s="68"/>
      <c r="GF159" s="68"/>
      <c r="GG159" s="68"/>
      <c r="GH159" s="68"/>
      <c r="GI159" s="68"/>
      <c r="GJ159" s="68"/>
      <c r="GK159" s="68"/>
      <c r="GL159" s="68"/>
      <c r="GM159" s="68"/>
      <c r="GN159" s="68"/>
      <c r="GO159" s="68"/>
      <c r="GP159" s="68"/>
      <c r="GQ159" s="68"/>
      <c r="GR159" s="68"/>
      <c r="GS159" s="68"/>
      <c r="GT159" s="68"/>
      <c r="GU159" s="68"/>
      <c r="GV159" s="68"/>
      <c r="GW159" s="68"/>
      <c r="GX159" s="68"/>
      <c r="GY159" s="68"/>
      <c r="GZ159" s="68"/>
      <c r="HA159" s="68"/>
      <c r="HB159" s="68"/>
      <c r="HC159" s="68"/>
      <c r="HD159" s="68"/>
      <c r="HE159" s="68"/>
      <c r="HF159" s="68"/>
      <c r="HG159" s="68"/>
      <c r="HH159" s="68"/>
      <c r="HI159" s="68"/>
      <c r="HJ159" s="68"/>
      <c r="HK159" s="68"/>
      <c r="HL159" s="68"/>
      <c r="HM159" s="68"/>
      <c r="HN159" s="68"/>
      <c r="HO159" s="68"/>
      <c r="HP159" s="68"/>
    </row>
    <row r="160" spans="1:224" x14ac:dyDescent="0.2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131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</row>
    <row r="161" spans="1:14" x14ac:dyDescent="0.2">
      <c r="A161" s="4"/>
      <c r="B161" s="4"/>
      <c r="C161" s="4"/>
      <c r="D161" s="4"/>
      <c r="N161" s="131"/>
    </row>
    <row r="162" spans="1:14" x14ac:dyDescent="0.2">
      <c r="A162" s="17"/>
      <c r="B162" s="17"/>
      <c r="C162" s="17"/>
      <c r="D162" s="17"/>
      <c r="N162" s="131"/>
    </row>
    <row r="163" spans="1:14" ht="25.5" customHeight="1" x14ac:dyDescent="0.2">
      <c r="A163" s="165" t="s">
        <v>57</v>
      </c>
      <c r="B163" s="168" t="s">
        <v>14</v>
      </c>
      <c r="C163" s="168" t="s">
        <v>15</v>
      </c>
      <c r="D163" s="168" t="s">
        <v>66</v>
      </c>
      <c r="E163" s="176" t="s">
        <v>67</v>
      </c>
      <c r="F163" s="176"/>
      <c r="G163" s="177"/>
      <c r="H163" s="176" t="s">
        <v>72</v>
      </c>
      <c r="I163" s="176"/>
      <c r="J163" s="176"/>
      <c r="K163" s="176" t="s">
        <v>68</v>
      </c>
      <c r="L163" s="176"/>
      <c r="M163" s="176"/>
      <c r="N163" s="191" t="s">
        <v>69</v>
      </c>
    </row>
    <row r="164" spans="1:14" ht="12.75" customHeight="1" x14ac:dyDescent="0.2">
      <c r="A164" s="166"/>
      <c r="B164" s="168"/>
      <c r="C164" s="168"/>
      <c r="D164" s="168"/>
      <c r="E164" s="178" t="s">
        <v>14</v>
      </c>
      <c r="F164" s="178" t="s">
        <v>15</v>
      </c>
      <c r="G164" s="179" t="s">
        <v>4</v>
      </c>
      <c r="H164" s="178" t="s">
        <v>14</v>
      </c>
      <c r="I164" s="178" t="s">
        <v>15</v>
      </c>
      <c r="J164" s="178" t="s">
        <v>4</v>
      </c>
      <c r="K164" s="178" t="s">
        <v>14</v>
      </c>
      <c r="L164" s="178" t="s">
        <v>15</v>
      </c>
      <c r="M164" s="178" t="s">
        <v>4</v>
      </c>
      <c r="N164" s="191"/>
    </row>
    <row r="165" spans="1:14" x14ac:dyDescent="0.2">
      <c r="A165" s="166"/>
      <c r="B165" s="168"/>
      <c r="C165" s="168"/>
      <c r="D165" s="168"/>
      <c r="E165" s="178"/>
      <c r="F165" s="178"/>
      <c r="G165" s="179"/>
      <c r="H165" s="178"/>
      <c r="I165" s="178"/>
      <c r="J165" s="178"/>
      <c r="K165" s="178"/>
      <c r="L165" s="178"/>
      <c r="M165" s="178"/>
      <c r="N165" s="191"/>
    </row>
    <row r="166" spans="1:14" x14ac:dyDescent="0.2">
      <c r="A166" s="123"/>
      <c r="B166" s="168"/>
      <c r="C166" s="168"/>
      <c r="D166" s="168"/>
      <c r="E166" s="178"/>
      <c r="F166" s="178"/>
      <c r="G166" s="179"/>
      <c r="H166" s="178"/>
      <c r="I166" s="178"/>
      <c r="J166" s="178"/>
      <c r="K166" s="178"/>
      <c r="L166" s="178"/>
      <c r="M166" s="178"/>
      <c r="N166" s="191"/>
    </row>
    <row r="167" spans="1:14" x14ac:dyDescent="0.2">
      <c r="A167" s="7" t="s">
        <v>1</v>
      </c>
      <c r="B167" s="18"/>
      <c r="C167" s="19"/>
      <c r="D167" s="19"/>
      <c r="E167" s="19"/>
      <c r="F167" s="19"/>
      <c r="G167" s="35"/>
      <c r="H167" s="19"/>
      <c r="I167" s="19"/>
      <c r="J167" s="19"/>
      <c r="K167" s="19"/>
      <c r="L167" s="19"/>
      <c r="M167" s="19"/>
      <c r="N167" s="122"/>
    </row>
    <row r="168" spans="1:14" x14ac:dyDescent="0.2">
      <c r="A168" s="8" t="s">
        <v>21</v>
      </c>
      <c r="B168" s="53"/>
      <c r="C168" s="53"/>
      <c r="D168" s="23">
        <f t="shared" ref="D168:D194" si="79">SUM(B168:C168)</f>
        <v>0</v>
      </c>
      <c r="E168" s="53"/>
      <c r="F168" s="53"/>
      <c r="G168" s="36">
        <f t="shared" ref="G168:G191" si="80">SUM(E168:F168)</f>
        <v>0</v>
      </c>
      <c r="H168" s="110">
        <v>0</v>
      </c>
      <c r="I168" s="53">
        <v>0</v>
      </c>
      <c r="J168" s="18">
        <v>0</v>
      </c>
      <c r="K168" s="23"/>
      <c r="L168" s="53"/>
      <c r="M168" s="18">
        <f>SUM(K168:L168)</f>
        <v>0</v>
      </c>
      <c r="N168" s="122"/>
    </row>
    <row r="169" spans="1:14" x14ac:dyDescent="0.2">
      <c r="A169" s="9" t="s">
        <v>22</v>
      </c>
      <c r="B169" s="22"/>
      <c r="C169" s="22"/>
      <c r="D169" s="23">
        <f t="shared" si="79"/>
        <v>0</v>
      </c>
      <c r="E169" s="22"/>
      <c r="F169" s="22"/>
      <c r="G169" s="36">
        <f t="shared" si="80"/>
        <v>0</v>
      </c>
      <c r="H169" s="110">
        <v>0</v>
      </c>
      <c r="I169" s="22">
        <v>0</v>
      </c>
      <c r="J169" s="18">
        <v>0</v>
      </c>
      <c r="K169" s="23"/>
      <c r="L169" s="22"/>
      <c r="M169" s="18">
        <f t="shared" ref="M169:M212" si="81">SUM(K169:L169)</f>
        <v>0</v>
      </c>
      <c r="N169" s="122"/>
    </row>
    <row r="170" spans="1:14" x14ac:dyDescent="0.2">
      <c r="A170" s="9" t="s">
        <v>23</v>
      </c>
      <c r="B170" s="22"/>
      <c r="C170" s="22"/>
      <c r="D170" s="23">
        <f t="shared" si="79"/>
        <v>0</v>
      </c>
      <c r="E170" s="22"/>
      <c r="F170" s="22"/>
      <c r="G170" s="36">
        <f t="shared" si="80"/>
        <v>0</v>
      </c>
      <c r="H170" s="110">
        <v>0</v>
      </c>
      <c r="I170" s="22">
        <v>0</v>
      </c>
      <c r="J170" s="18">
        <v>0</v>
      </c>
      <c r="K170" s="23"/>
      <c r="L170" s="22"/>
      <c r="M170" s="18">
        <f t="shared" si="81"/>
        <v>0</v>
      </c>
      <c r="N170" s="122"/>
    </row>
    <row r="171" spans="1:14" x14ac:dyDescent="0.2">
      <c r="A171" s="10" t="s">
        <v>24</v>
      </c>
      <c r="B171" s="3">
        <f t="shared" ref="B171:J171" si="82">SUM(B172:B182)</f>
        <v>5</v>
      </c>
      <c r="C171" s="3">
        <f t="shared" si="82"/>
        <v>0</v>
      </c>
      <c r="D171" s="3">
        <f t="shared" si="82"/>
        <v>5</v>
      </c>
      <c r="E171" s="3">
        <f t="shared" si="82"/>
        <v>5</v>
      </c>
      <c r="F171" s="3">
        <f t="shared" si="82"/>
        <v>0</v>
      </c>
      <c r="G171" s="74">
        <f t="shared" si="82"/>
        <v>5</v>
      </c>
      <c r="H171" s="3">
        <f t="shared" si="82"/>
        <v>111</v>
      </c>
      <c r="I171" s="3">
        <f t="shared" si="82"/>
        <v>0</v>
      </c>
      <c r="J171" s="3">
        <f t="shared" si="82"/>
        <v>111</v>
      </c>
      <c r="K171" s="3">
        <f>SUM(K172:K182)</f>
        <v>106</v>
      </c>
      <c r="L171" s="3">
        <f>SUM(L172:L182)</f>
        <v>0</v>
      </c>
      <c r="M171" s="3">
        <f>SUM(M172:M182)</f>
        <v>106</v>
      </c>
      <c r="N171" s="122">
        <f>SUM(M171/J171)</f>
        <v>0.95495495495495497</v>
      </c>
    </row>
    <row r="172" spans="1:14" x14ac:dyDescent="0.2">
      <c r="A172" s="11" t="s">
        <v>25</v>
      </c>
      <c r="B172" s="124"/>
      <c r="C172" s="124"/>
      <c r="D172" s="24">
        <f t="shared" si="79"/>
        <v>0</v>
      </c>
      <c r="E172" s="124"/>
      <c r="F172" s="124"/>
      <c r="G172" s="103">
        <f t="shared" si="80"/>
        <v>0</v>
      </c>
      <c r="H172" s="111">
        <v>0</v>
      </c>
      <c r="I172" s="5">
        <v>0</v>
      </c>
      <c r="J172" s="5">
        <v>0</v>
      </c>
      <c r="K172" s="24"/>
      <c r="L172" s="5"/>
      <c r="M172" s="5">
        <f t="shared" si="81"/>
        <v>0</v>
      </c>
      <c r="N172" s="122"/>
    </row>
    <row r="173" spans="1:14" x14ac:dyDescent="0.2">
      <c r="A173" s="11" t="s">
        <v>26</v>
      </c>
      <c r="B173" s="5"/>
      <c r="C173" s="5"/>
      <c r="D173" s="24">
        <f t="shared" si="79"/>
        <v>0</v>
      </c>
      <c r="E173" s="5"/>
      <c r="F173" s="5"/>
      <c r="G173" s="103">
        <f t="shared" si="80"/>
        <v>0</v>
      </c>
      <c r="H173" s="111">
        <v>0</v>
      </c>
      <c r="I173" s="5">
        <v>0</v>
      </c>
      <c r="J173" s="5">
        <v>0</v>
      </c>
      <c r="K173" s="24"/>
      <c r="L173" s="5"/>
      <c r="M173" s="5">
        <f t="shared" si="81"/>
        <v>0</v>
      </c>
      <c r="N173" s="122"/>
    </row>
    <row r="174" spans="1:14" x14ac:dyDescent="0.2">
      <c r="A174" s="11" t="s">
        <v>0</v>
      </c>
      <c r="B174" s="5"/>
      <c r="C174" s="5"/>
      <c r="D174" s="24">
        <f t="shared" si="79"/>
        <v>0</v>
      </c>
      <c r="E174" s="5"/>
      <c r="F174" s="5"/>
      <c r="G174" s="103">
        <f t="shared" si="80"/>
        <v>0</v>
      </c>
      <c r="H174" s="111">
        <v>0</v>
      </c>
      <c r="I174" s="5">
        <v>0</v>
      </c>
      <c r="J174" s="5">
        <v>0</v>
      </c>
      <c r="K174" s="24"/>
      <c r="L174" s="5"/>
      <c r="M174" s="5">
        <f t="shared" si="81"/>
        <v>0</v>
      </c>
      <c r="N174" s="122"/>
    </row>
    <row r="175" spans="1:14" x14ac:dyDescent="0.2">
      <c r="A175" s="11" t="s">
        <v>27</v>
      </c>
      <c r="B175" s="25"/>
      <c r="C175" s="25"/>
      <c r="D175" s="24">
        <f t="shared" si="79"/>
        <v>0</v>
      </c>
      <c r="E175" s="25"/>
      <c r="F175" s="25"/>
      <c r="G175" s="103">
        <f t="shared" si="80"/>
        <v>0</v>
      </c>
      <c r="H175" s="111">
        <v>0</v>
      </c>
      <c r="I175" s="25">
        <v>0</v>
      </c>
      <c r="J175" s="25">
        <v>0</v>
      </c>
      <c r="K175" s="24"/>
      <c r="L175" s="25"/>
      <c r="M175" s="25">
        <f t="shared" si="81"/>
        <v>0</v>
      </c>
      <c r="N175" s="122"/>
    </row>
    <row r="176" spans="1:14" x14ac:dyDescent="0.2">
      <c r="A176" s="11" t="s">
        <v>52</v>
      </c>
      <c r="B176" s="25"/>
      <c r="C176" s="25"/>
      <c r="D176" s="24">
        <f t="shared" si="79"/>
        <v>0</v>
      </c>
      <c r="E176" s="25"/>
      <c r="F176" s="25"/>
      <c r="G176" s="103">
        <f t="shared" si="80"/>
        <v>0</v>
      </c>
      <c r="H176" s="111">
        <v>0</v>
      </c>
      <c r="I176" s="25">
        <v>0</v>
      </c>
      <c r="J176" s="25">
        <v>0</v>
      </c>
      <c r="K176" s="24"/>
      <c r="L176" s="25"/>
      <c r="M176" s="25">
        <f t="shared" si="81"/>
        <v>0</v>
      </c>
      <c r="N176" s="122"/>
    </row>
    <row r="177" spans="1:14" x14ac:dyDescent="0.2">
      <c r="A177" s="11" t="s">
        <v>29</v>
      </c>
      <c r="B177" s="25"/>
      <c r="C177" s="25"/>
      <c r="D177" s="24">
        <f t="shared" si="79"/>
        <v>0</v>
      </c>
      <c r="E177" s="25"/>
      <c r="F177" s="25"/>
      <c r="G177" s="103">
        <f t="shared" si="80"/>
        <v>0</v>
      </c>
      <c r="H177" s="111">
        <v>0</v>
      </c>
      <c r="I177" s="25">
        <v>0</v>
      </c>
      <c r="J177" s="25">
        <v>0</v>
      </c>
      <c r="K177" s="24"/>
      <c r="L177" s="25"/>
      <c r="M177" s="25">
        <f t="shared" si="81"/>
        <v>0</v>
      </c>
      <c r="N177" s="122"/>
    </row>
    <row r="178" spans="1:14" x14ac:dyDescent="0.2">
      <c r="A178" s="11" t="s">
        <v>30</v>
      </c>
      <c r="B178" s="25"/>
      <c r="C178" s="25"/>
      <c r="D178" s="24">
        <f t="shared" si="79"/>
        <v>0</v>
      </c>
      <c r="E178" s="25"/>
      <c r="F178" s="25"/>
      <c r="G178" s="103">
        <f t="shared" si="80"/>
        <v>0</v>
      </c>
      <c r="H178" s="111">
        <v>0</v>
      </c>
      <c r="I178" s="25">
        <v>0</v>
      </c>
      <c r="J178" s="25">
        <v>0</v>
      </c>
      <c r="K178" s="24"/>
      <c r="L178" s="25"/>
      <c r="M178" s="25">
        <f t="shared" si="81"/>
        <v>0</v>
      </c>
      <c r="N178" s="122"/>
    </row>
    <row r="179" spans="1:14" x14ac:dyDescent="0.2">
      <c r="A179" s="11" t="s">
        <v>31</v>
      </c>
      <c r="B179" s="25"/>
      <c r="C179" s="25"/>
      <c r="D179" s="24">
        <f t="shared" si="79"/>
        <v>0</v>
      </c>
      <c r="E179" s="25"/>
      <c r="F179" s="25"/>
      <c r="G179" s="103">
        <f t="shared" si="80"/>
        <v>0</v>
      </c>
      <c r="H179" s="111">
        <v>0</v>
      </c>
      <c r="I179" s="25">
        <v>0</v>
      </c>
      <c r="J179" s="25">
        <v>0</v>
      </c>
      <c r="K179" s="24"/>
      <c r="L179" s="25"/>
      <c r="M179" s="25">
        <f t="shared" si="81"/>
        <v>0</v>
      </c>
      <c r="N179" s="122"/>
    </row>
    <row r="180" spans="1:14" x14ac:dyDescent="0.2">
      <c r="A180" s="11" t="s">
        <v>32</v>
      </c>
      <c r="B180" s="25">
        <v>5</v>
      </c>
      <c r="C180" s="25"/>
      <c r="D180" s="24">
        <f t="shared" si="79"/>
        <v>5</v>
      </c>
      <c r="E180" s="25">
        <v>5</v>
      </c>
      <c r="F180" s="25"/>
      <c r="G180" s="103">
        <f t="shared" si="80"/>
        <v>5</v>
      </c>
      <c r="H180" s="111">
        <v>5</v>
      </c>
      <c r="I180" s="25">
        <v>0</v>
      </c>
      <c r="J180" s="25">
        <v>5</v>
      </c>
      <c r="K180" s="24">
        <v>0</v>
      </c>
      <c r="L180" s="25"/>
      <c r="M180" s="25">
        <f t="shared" si="81"/>
        <v>0</v>
      </c>
      <c r="N180" s="122">
        <f>SUM(M180/J180)</f>
        <v>0</v>
      </c>
    </row>
    <row r="181" spans="1:14" s="64" customFormat="1" x14ac:dyDescent="0.2">
      <c r="A181" s="11" t="s">
        <v>33</v>
      </c>
      <c r="B181" s="25"/>
      <c r="C181" s="25"/>
      <c r="D181" s="24">
        <f t="shared" si="79"/>
        <v>0</v>
      </c>
      <c r="E181" s="25"/>
      <c r="F181" s="25"/>
      <c r="G181" s="103">
        <f t="shared" si="80"/>
        <v>0</v>
      </c>
      <c r="H181" s="111">
        <v>0</v>
      </c>
      <c r="I181" s="25">
        <v>0</v>
      </c>
      <c r="J181" s="25">
        <v>0</v>
      </c>
      <c r="K181" s="24"/>
      <c r="L181" s="25"/>
      <c r="M181" s="25">
        <f t="shared" si="81"/>
        <v>0</v>
      </c>
      <c r="N181" s="122"/>
    </row>
    <row r="182" spans="1:14" x14ac:dyDescent="0.2">
      <c r="A182" s="11" t="s">
        <v>34</v>
      </c>
      <c r="B182" s="25"/>
      <c r="C182" s="25"/>
      <c r="D182" s="24">
        <f t="shared" si="79"/>
        <v>0</v>
      </c>
      <c r="E182" s="25"/>
      <c r="F182" s="25"/>
      <c r="G182" s="103">
        <f t="shared" si="80"/>
        <v>0</v>
      </c>
      <c r="H182" s="111">
        <v>106</v>
      </c>
      <c r="I182" s="25">
        <v>0</v>
      </c>
      <c r="J182" s="25">
        <v>106</v>
      </c>
      <c r="K182" s="24">
        <v>106</v>
      </c>
      <c r="L182" s="25"/>
      <c r="M182" s="25">
        <f t="shared" si="81"/>
        <v>106</v>
      </c>
      <c r="N182" s="122">
        <f>SUM(M182/J182)</f>
        <v>1</v>
      </c>
    </row>
    <row r="183" spans="1:14" x14ac:dyDescent="0.2">
      <c r="A183" s="10" t="s">
        <v>20</v>
      </c>
      <c r="B183" s="27">
        <f t="shared" ref="B183:G183" si="83">SUM(B185:B189)</f>
        <v>0</v>
      </c>
      <c r="C183" s="27">
        <f t="shared" si="83"/>
        <v>0</v>
      </c>
      <c r="D183" s="27">
        <f t="shared" si="83"/>
        <v>0</v>
      </c>
      <c r="E183" s="27">
        <f t="shared" si="83"/>
        <v>0</v>
      </c>
      <c r="F183" s="27">
        <f t="shared" si="83"/>
        <v>0</v>
      </c>
      <c r="G183" s="29">
        <f t="shared" si="83"/>
        <v>0</v>
      </c>
      <c r="H183" s="27">
        <v>0</v>
      </c>
      <c r="I183" s="27">
        <v>0</v>
      </c>
      <c r="J183" s="27">
        <v>0</v>
      </c>
      <c r="K183" s="27">
        <f>SUM(K185:K189)</f>
        <v>0</v>
      </c>
      <c r="L183" s="27">
        <f>SUM(L185:L189)</f>
        <v>0</v>
      </c>
      <c r="M183" s="27">
        <f>SUM(M185:M189)</f>
        <v>0</v>
      </c>
      <c r="N183" s="122"/>
    </row>
    <row r="184" spans="1:14" x14ac:dyDescent="0.2">
      <c r="A184" s="12" t="s">
        <v>25</v>
      </c>
      <c r="B184" s="25"/>
      <c r="C184" s="25"/>
      <c r="D184" s="24">
        <f t="shared" si="79"/>
        <v>0</v>
      </c>
      <c r="E184" s="25"/>
      <c r="F184" s="25"/>
      <c r="G184" s="103">
        <f t="shared" si="80"/>
        <v>0</v>
      </c>
      <c r="H184" s="111">
        <v>0</v>
      </c>
      <c r="I184" s="25">
        <v>0</v>
      </c>
      <c r="J184" s="25">
        <v>0</v>
      </c>
      <c r="K184" s="24"/>
      <c r="L184" s="25"/>
      <c r="M184" s="25">
        <f t="shared" si="81"/>
        <v>0</v>
      </c>
      <c r="N184" s="122"/>
    </row>
    <row r="185" spans="1:14" x14ac:dyDescent="0.2">
      <c r="A185" s="12" t="s">
        <v>35</v>
      </c>
      <c r="B185" s="25"/>
      <c r="C185" s="25"/>
      <c r="D185" s="24">
        <f t="shared" si="79"/>
        <v>0</v>
      </c>
      <c r="E185" s="25"/>
      <c r="F185" s="25"/>
      <c r="G185" s="103">
        <f t="shared" si="80"/>
        <v>0</v>
      </c>
      <c r="H185" s="111">
        <v>0</v>
      </c>
      <c r="I185" s="25">
        <v>0</v>
      </c>
      <c r="J185" s="25">
        <v>0</v>
      </c>
      <c r="K185" s="24"/>
      <c r="L185" s="25"/>
      <c r="M185" s="25">
        <f t="shared" si="81"/>
        <v>0</v>
      </c>
      <c r="N185" s="122"/>
    </row>
    <row r="186" spans="1:14" x14ac:dyDescent="0.2">
      <c r="A186" s="12" t="s">
        <v>36</v>
      </c>
      <c r="B186" s="25"/>
      <c r="C186" s="25"/>
      <c r="D186" s="24">
        <f t="shared" si="79"/>
        <v>0</v>
      </c>
      <c r="E186" s="25"/>
      <c r="F186" s="25"/>
      <c r="G186" s="103">
        <f t="shared" si="80"/>
        <v>0</v>
      </c>
      <c r="H186" s="111">
        <v>0</v>
      </c>
      <c r="I186" s="25">
        <v>0</v>
      </c>
      <c r="J186" s="25">
        <v>0</v>
      </c>
      <c r="K186" s="24"/>
      <c r="L186" s="25"/>
      <c r="M186" s="25">
        <f t="shared" si="81"/>
        <v>0</v>
      </c>
      <c r="N186" s="122"/>
    </row>
    <row r="187" spans="1:14" s="64" customFormat="1" x14ac:dyDescent="0.2">
      <c r="A187" s="12" t="s">
        <v>37</v>
      </c>
      <c r="B187" s="25"/>
      <c r="C187" s="25"/>
      <c r="D187" s="24">
        <f t="shared" si="79"/>
        <v>0</v>
      </c>
      <c r="E187" s="25"/>
      <c r="F187" s="25"/>
      <c r="G187" s="103">
        <f t="shared" si="80"/>
        <v>0</v>
      </c>
      <c r="H187" s="111">
        <v>0</v>
      </c>
      <c r="I187" s="25">
        <v>0</v>
      </c>
      <c r="J187" s="25">
        <v>0</v>
      </c>
      <c r="K187" s="24"/>
      <c r="L187" s="25"/>
      <c r="M187" s="25">
        <f t="shared" si="81"/>
        <v>0</v>
      </c>
      <c r="N187" s="122"/>
    </row>
    <row r="188" spans="1:14" s="64" customFormat="1" x14ac:dyDescent="0.2">
      <c r="A188" s="12" t="s">
        <v>38</v>
      </c>
      <c r="B188" s="25"/>
      <c r="C188" s="25"/>
      <c r="D188" s="24">
        <f t="shared" si="79"/>
        <v>0</v>
      </c>
      <c r="E188" s="25"/>
      <c r="F188" s="25"/>
      <c r="G188" s="103">
        <f t="shared" si="80"/>
        <v>0</v>
      </c>
      <c r="H188" s="111">
        <v>0</v>
      </c>
      <c r="I188" s="25">
        <v>0</v>
      </c>
      <c r="J188" s="25">
        <v>0</v>
      </c>
      <c r="K188" s="24"/>
      <c r="L188" s="25"/>
      <c r="M188" s="25">
        <f t="shared" si="81"/>
        <v>0</v>
      </c>
      <c r="N188" s="122"/>
    </row>
    <row r="189" spans="1:14" s="64" customFormat="1" x14ac:dyDescent="0.2">
      <c r="A189" s="12" t="s">
        <v>39</v>
      </c>
      <c r="B189" s="25"/>
      <c r="C189" s="25"/>
      <c r="D189" s="24">
        <f t="shared" si="79"/>
        <v>0</v>
      </c>
      <c r="E189" s="25"/>
      <c r="F189" s="25"/>
      <c r="G189" s="103">
        <f t="shared" si="80"/>
        <v>0</v>
      </c>
      <c r="H189" s="111">
        <v>0</v>
      </c>
      <c r="I189" s="25">
        <v>0</v>
      </c>
      <c r="J189" s="25">
        <v>0</v>
      </c>
      <c r="K189" s="24"/>
      <c r="L189" s="25"/>
      <c r="M189" s="25">
        <f t="shared" si="81"/>
        <v>0</v>
      </c>
      <c r="N189" s="122"/>
    </row>
    <row r="190" spans="1:14" s="64" customFormat="1" x14ac:dyDescent="0.2">
      <c r="A190" s="9" t="s">
        <v>40</v>
      </c>
      <c r="B190" s="14"/>
      <c r="C190" s="14"/>
      <c r="D190" s="23">
        <f t="shared" si="79"/>
        <v>0</v>
      </c>
      <c r="E190" s="14"/>
      <c r="F190" s="14"/>
      <c r="G190" s="36">
        <f t="shared" si="80"/>
        <v>0</v>
      </c>
      <c r="H190" s="110">
        <v>0</v>
      </c>
      <c r="I190" s="14">
        <v>0</v>
      </c>
      <c r="J190" s="14">
        <v>0</v>
      </c>
      <c r="K190" s="23"/>
      <c r="L190" s="13"/>
      <c r="M190" s="13">
        <f t="shared" si="81"/>
        <v>0</v>
      </c>
      <c r="N190" s="122"/>
    </row>
    <row r="191" spans="1:14" s="64" customFormat="1" x14ac:dyDescent="0.2">
      <c r="A191" s="9" t="s">
        <v>41</v>
      </c>
      <c r="B191" s="28"/>
      <c r="C191" s="28"/>
      <c r="D191" s="23">
        <f t="shared" si="79"/>
        <v>0</v>
      </c>
      <c r="E191" s="28"/>
      <c r="F191" s="28"/>
      <c r="G191" s="36">
        <f t="shared" si="80"/>
        <v>0</v>
      </c>
      <c r="H191" s="110">
        <v>0</v>
      </c>
      <c r="I191" s="28">
        <v>0</v>
      </c>
      <c r="J191" s="28">
        <v>0</v>
      </c>
      <c r="K191" s="23"/>
      <c r="L191" s="31"/>
      <c r="M191" s="31">
        <f t="shared" si="81"/>
        <v>0</v>
      </c>
      <c r="N191" s="122"/>
    </row>
    <row r="192" spans="1:14" x14ac:dyDescent="0.2">
      <c r="A192" s="10" t="s">
        <v>42</v>
      </c>
      <c r="B192" s="27">
        <f t="shared" ref="B192:J192" si="84">SUM(B168,B169,B170,B171,B183,B190,B191)</f>
        <v>5</v>
      </c>
      <c r="C192" s="27">
        <f t="shared" si="84"/>
        <v>0</v>
      </c>
      <c r="D192" s="27">
        <f t="shared" si="84"/>
        <v>5</v>
      </c>
      <c r="E192" s="27">
        <f t="shared" si="84"/>
        <v>5</v>
      </c>
      <c r="F192" s="27">
        <f t="shared" si="84"/>
        <v>0</v>
      </c>
      <c r="G192" s="29">
        <f t="shared" si="84"/>
        <v>5</v>
      </c>
      <c r="H192" s="27">
        <f t="shared" si="84"/>
        <v>111</v>
      </c>
      <c r="I192" s="27">
        <f t="shared" si="84"/>
        <v>0</v>
      </c>
      <c r="J192" s="27">
        <f t="shared" si="84"/>
        <v>111</v>
      </c>
      <c r="K192" s="27">
        <f>SUM(K168,K169,K170,K171,K183,K190,K191)</f>
        <v>106</v>
      </c>
      <c r="L192" s="27">
        <f>SUM(L168,L169,L170,L171,L183,L190,L191)</f>
        <v>0</v>
      </c>
      <c r="M192" s="27">
        <f>SUM(M168,M169,M170,M171,M183,M190,M191)</f>
        <v>106</v>
      </c>
      <c r="N192" s="122">
        <f>SUM(M192/J192)</f>
        <v>0.95495495495495497</v>
      </c>
    </row>
    <row r="193" spans="1:14" x14ac:dyDescent="0.2">
      <c r="A193" s="13" t="s">
        <v>65</v>
      </c>
      <c r="B193" s="27"/>
      <c r="C193" s="27"/>
      <c r="D193" s="132">
        <f t="shared" si="79"/>
        <v>0</v>
      </c>
      <c r="E193" s="31">
        <v>313</v>
      </c>
      <c r="F193" s="27"/>
      <c r="G193" s="133">
        <f>SUM(E193:F193)</f>
        <v>313</v>
      </c>
      <c r="H193" s="31">
        <v>313</v>
      </c>
      <c r="I193" s="31">
        <v>0</v>
      </c>
      <c r="J193" s="31">
        <v>313</v>
      </c>
      <c r="K193" s="31">
        <v>313</v>
      </c>
      <c r="L193" s="31"/>
      <c r="M193" s="31">
        <f t="shared" si="81"/>
        <v>313</v>
      </c>
      <c r="N193" s="122">
        <f>SUM(M193/J193)</f>
        <v>1</v>
      </c>
    </row>
    <row r="194" spans="1:14" s="64" customFormat="1" x14ac:dyDescent="0.2">
      <c r="A194" s="14" t="s">
        <v>60</v>
      </c>
      <c r="B194" s="134">
        <v>175314</v>
      </c>
      <c r="C194" s="58"/>
      <c r="D194" s="132">
        <f t="shared" si="79"/>
        <v>175314</v>
      </c>
      <c r="E194" s="134">
        <v>187856</v>
      </c>
      <c r="F194" s="58"/>
      <c r="G194" s="133">
        <f>SUM(E194:F194)</f>
        <v>187856</v>
      </c>
      <c r="H194" s="49">
        <v>169020</v>
      </c>
      <c r="I194" s="33">
        <v>0</v>
      </c>
      <c r="J194" s="42">
        <v>169020</v>
      </c>
      <c r="K194" s="49">
        <v>169020</v>
      </c>
      <c r="L194" s="42"/>
      <c r="M194" s="44">
        <f t="shared" si="81"/>
        <v>169020</v>
      </c>
      <c r="N194" s="122">
        <f>SUM(M194/J194)</f>
        <v>1</v>
      </c>
    </row>
    <row r="195" spans="1:14" x14ac:dyDescent="0.2">
      <c r="A195" s="10" t="s">
        <v>43</v>
      </c>
      <c r="B195" s="27">
        <f t="shared" ref="B195:J195" si="85">SUM(B192:B194)</f>
        <v>175319</v>
      </c>
      <c r="C195" s="27">
        <f t="shared" si="85"/>
        <v>0</v>
      </c>
      <c r="D195" s="27">
        <f t="shared" si="85"/>
        <v>175319</v>
      </c>
      <c r="E195" s="27">
        <f t="shared" si="85"/>
        <v>188174</v>
      </c>
      <c r="F195" s="27">
        <f t="shared" si="85"/>
        <v>0</v>
      </c>
      <c r="G195" s="29">
        <f t="shared" si="85"/>
        <v>188174</v>
      </c>
      <c r="H195" s="27">
        <f t="shared" si="85"/>
        <v>169444</v>
      </c>
      <c r="I195" s="27">
        <f t="shared" si="85"/>
        <v>0</v>
      </c>
      <c r="J195" s="27">
        <f t="shared" si="85"/>
        <v>169444</v>
      </c>
      <c r="K195" s="27">
        <f>SUM(K192:K194)</f>
        <v>169439</v>
      </c>
      <c r="L195" s="27">
        <f>SUM(L192:L194)</f>
        <v>0</v>
      </c>
      <c r="M195" s="27">
        <f>SUM(M192:M194)</f>
        <v>169439</v>
      </c>
      <c r="N195" s="122">
        <f>SUM(M195/J195)</f>
        <v>0.99997049172587993</v>
      </c>
    </row>
    <row r="196" spans="1:14" x14ac:dyDescent="0.2">
      <c r="A196" s="9"/>
      <c r="B196" s="34"/>
      <c r="C196" s="35"/>
      <c r="D196" s="23"/>
      <c r="E196" s="34"/>
      <c r="F196" s="35"/>
      <c r="G196" s="36"/>
      <c r="H196" s="49"/>
      <c r="I196" s="42"/>
      <c r="J196" s="19"/>
      <c r="K196" s="49"/>
      <c r="L196" s="42"/>
      <c r="M196" s="19"/>
      <c r="N196" s="122"/>
    </row>
    <row r="197" spans="1:14" x14ac:dyDescent="0.2">
      <c r="A197" s="15" t="s">
        <v>2</v>
      </c>
      <c r="B197" s="36"/>
      <c r="C197" s="35"/>
      <c r="D197" s="23"/>
      <c r="E197" s="36"/>
      <c r="F197" s="35"/>
      <c r="G197" s="36"/>
      <c r="H197" s="59"/>
      <c r="I197" s="49"/>
      <c r="J197" s="19"/>
      <c r="K197" s="59"/>
      <c r="L197" s="49"/>
      <c r="M197" s="19"/>
      <c r="N197" s="122"/>
    </row>
    <row r="198" spans="1:14" x14ac:dyDescent="0.2">
      <c r="A198" s="9" t="s">
        <v>3</v>
      </c>
      <c r="B198" s="36">
        <v>107927</v>
      </c>
      <c r="C198" s="35"/>
      <c r="D198" s="23">
        <f t="shared" ref="D198:D212" si="86">SUM(B198:C198)</f>
        <v>107927</v>
      </c>
      <c r="E198" s="36">
        <v>118740</v>
      </c>
      <c r="F198" s="35"/>
      <c r="G198" s="36">
        <f t="shared" ref="G198:G212" si="87">SUM(E198:F198)</f>
        <v>118740</v>
      </c>
      <c r="H198" s="59">
        <v>128805</v>
      </c>
      <c r="I198" s="49">
        <v>0</v>
      </c>
      <c r="J198" s="49">
        <v>128805</v>
      </c>
      <c r="K198" s="59">
        <v>128802</v>
      </c>
      <c r="L198" s="49"/>
      <c r="M198" s="49">
        <f t="shared" si="81"/>
        <v>128802</v>
      </c>
      <c r="N198" s="122">
        <f>SUM(M198/J198)</f>
        <v>0.99997670897868873</v>
      </c>
    </row>
    <row r="199" spans="1:14" s="64" customFormat="1" x14ac:dyDescent="0.2">
      <c r="A199" s="9" t="s">
        <v>17</v>
      </c>
      <c r="B199" s="36">
        <v>15178</v>
      </c>
      <c r="C199" s="35"/>
      <c r="D199" s="23">
        <f t="shared" si="86"/>
        <v>15178</v>
      </c>
      <c r="E199" s="36">
        <v>16557</v>
      </c>
      <c r="F199" s="35"/>
      <c r="G199" s="36">
        <f t="shared" si="87"/>
        <v>16557</v>
      </c>
      <c r="H199" s="59">
        <v>16637</v>
      </c>
      <c r="I199" s="49">
        <v>0</v>
      </c>
      <c r="J199" s="49">
        <v>16637</v>
      </c>
      <c r="K199" s="59">
        <v>16626</v>
      </c>
      <c r="L199" s="49"/>
      <c r="M199" s="49">
        <f t="shared" si="81"/>
        <v>16626</v>
      </c>
      <c r="N199" s="122">
        <f>SUM(M199/J199)</f>
        <v>0.99933882310512712</v>
      </c>
    </row>
    <row r="200" spans="1:14" x14ac:dyDescent="0.2">
      <c r="A200" s="10" t="s">
        <v>4</v>
      </c>
      <c r="B200" s="37">
        <f t="shared" ref="B200:J200" si="88">SUM(B198:B199)</f>
        <v>123105</v>
      </c>
      <c r="C200" s="37">
        <f t="shared" si="88"/>
        <v>0</v>
      </c>
      <c r="D200" s="37">
        <f t="shared" si="88"/>
        <v>123105</v>
      </c>
      <c r="E200" s="37">
        <f t="shared" si="88"/>
        <v>135297</v>
      </c>
      <c r="F200" s="37">
        <f t="shared" si="88"/>
        <v>0</v>
      </c>
      <c r="G200" s="37">
        <f t="shared" si="88"/>
        <v>135297</v>
      </c>
      <c r="H200" s="43">
        <f t="shared" si="88"/>
        <v>145442</v>
      </c>
      <c r="I200" s="43">
        <f t="shared" si="88"/>
        <v>0</v>
      </c>
      <c r="J200" s="43">
        <f t="shared" si="88"/>
        <v>145442</v>
      </c>
      <c r="K200" s="43">
        <f>SUM(K198:K199)</f>
        <v>145428</v>
      </c>
      <c r="L200" s="44">
        <f>SUM(L198:L199)</f>
        <v>0</v>
      </c>
      <c r="M200" s="44">
        <f>SUM(M198:M199)</f>
        <v>145428</v>
      </c>
      <c r="N200" s="122">
        <f>SUM(M200/J200)</f>
        <v>0.99990374169772145</v>
      </c>
    </row>
    <row r="201" spans="1:14" x14ac:dyDescent="0.2">
      <c r="A201" s="9" t="s">
        <v>5</v>
      </c>
      <c r="B201" s="36">
        <v>41495</v>
      </c>
      <c r="C201" s="39"/>
      <c r="D201" s="40">
        <f t="shared" si="86"/>
        <v>41495</v>
      </c>
      <c r="E201" s="36">
        <v>42158</v>
      </c>
      <c r="F201" s="39"/>
      <c r="G201" s="61">
        <f t="shared" si="87"/>
        <v>42158</v>
      </c>
      <c r="H201" s="73">
        <v>22183</v>
      </c>
      <c r="I201" s="49">
        <v>0</v>
      </c>
      <c r="J201" s="49">
        <v>22183</v>
      </c>
      <c r="K201" s="71">
        <v>22128</v>
      </c>
      <c r="L201" s="49"/>
      <c r="M201" s="49">
        <f>SUM(K201:L201)</f>
        <v>22128</v>
      </c>
      <c r="N201" s="122">
        <f>SUM(M201/J201)</f>
        <v>0.99752062390118557</v>
      </c>
    </row>
    <row r="202" spans="1:14" x14ac:dyDescent="0.2">
      <c r="A202" s="9" t="s">
        <v>44</v>
      </c>
      <c r="B202" s="34"/>
      <c r="C202" s="39"/>
      <c r="D202" s="40">
        <f t="shared" si="86"/>
        <v>0</v>
      </c>
      <c r="E202" s="34"/>
      <c r="F202" s="39"/>
      <c r="G202" s="61">
        <f t="shared" si="87"/>
        <v>0</v>
      </c>
      <c r="H202" s="73">
        <v>0</v>
      </c>
      <c r="I202" s="42">
        <v>0</v>
      </c>
      <c r="J202" s="49">
        <v>0</v>
      </c>
      <c r="K202" s="71"/>
      <c r="L202" s="42"/>
      <c r="M202" s="49">
        <f t="shared" si="81"/>
        <v>0</v>
      </c>
      <c r="N202" s="122"/>
    </row>
    <row r="203" spans="1:14" x14ac:dyDescent="0.2">
      <c r="A203" s="9" t="s">
        <v>45</v>
      </c>
      <c r="B203" s="34"/>
      <c r="C203" s="35"/>
      <c r="D203" s="40">
        <f t="shared" si="86"/>
        <v>0</v>
      </c>
      <c r="E203" s="34"/>
      <c r="F203" s="35"/>
      <c r="G203" s="61">
        <f t="shared" si="87"/>
        <v>0</v>
      </c>
      <c r="H203" s="73">
        <v>0</v>
      </c>
      <c r="I203" s="42">
        <v>0</v>
      </c>
      <c r="J203" s="19">
        <v>0</v>
      </c>
      <c r="K203" s="71"/>
      <c r="L203" s="42"/>
      <c r="M203" s="19">
        <f t="shared" si="81"/>
        <v>0</v>
      </c>
      <c r="N203" s="122"/>
    </row>
    <row r="204" spans="1:14" x14ac:dyDescent="0.2">
      <c r="A204" s="10" t="s">
        <v>46</v>
      </c>
      <c r="B204" s="37">
        <f t="shared" ref="B204:J204" si="89">SUM(B200:B203)</f>
        <v>164600</v>
      </c>
      <c r="C204" s="37">
        <f t="shared" si="89"/>
        <v>0</v>
      </c>
      <c r="D204" s="37">
        <f t="shared" si="89"/>
        <v>164600</v>
      </c>
      <c r="E204" s="37">
        <f t="shared" si="89"/>
        <v>177455</v>
      </c>
      <c r="F204" s="37">
        <f t="shared" si="89"/>
        <v>0</v>
      </c>
      <c r="G204" s="37">
        <f t="shared" si="89"/>
        <v>177455</v>
      </c>
      <c r="H204" s="43">
        <f t="shared" si="89"/>
        <v>167625</v>
      </c>
      <c r="I204" s="43">
        <f t="shared" si="89"/>
        <v>0</v>
      </c>
      <c r="J204" s="43">
        <f t="shared" si="89"/>
        <v>167625</v>
      </c>
      <c r="K204" s="43">
        <f>SUM(K200:K203)</f>
        <v>167556</v>
      </c>
      <c r="L204" s="44">
        <f>SUM(L200:L203)</f>
        <v>0</v>
      </c>
      <c r="M204" s="44">
        <f>SUM(M200:M203)</f>
        <v>167556</v>
      </c>
      <c r="N204" s="122">
        <f>SUM(M204/J204)</f>
        <v>0.99958836689038033</v>
      </c>
    </row>
    <row r="205" spans="1:14" s="64" customFormat="1" x14ac:dyDescent="0.2">
      <c r="A205" s="9" t="s">
        <v>6</v>
      </c>
      <c r="B205" s="41">
        <v>10719</v>
      </c>
      <c r="C205" s="37"/>
      <c r="D205" s="40">
        <f t="shared" si="86"/>
        <v>10719</v>
      </c>
      <c r="E205" s="41">
        <v>10719</v>
      </c>
      <c r="F205" s="37"/>
      <c r="G205" s="61">
        <f t="shared" si="87"/>
        <v>10719</v>
      </c>
      <c r="H205" s="73">
        <v>1819</v>
      </c>
      <c r="I205" s="33">
        <v>0</v>
      </c>
      <c r="J205" s="42">
        <v>1819</v>
      </c>
      <c r="K205" s="71">
        <v>1720</v>
      </c>
      <c r="L205" s="42"/>
      <c r="M205" s="42">
        <f t="shared" si="81"/>
        <v>1720</v>
      </c>
      <c r="N205" s="122">
        <f>SUM(M205/J205)</f>
        <v>0.94557449147883454</v>
      </c>
    </row>
    <row r="206" spans="1:14" x14ac:dyDescent="0.2">
      <c r="A206" s="9" t="s">
        <v>7</v>
      </c>
      <c r="B206" s="34"/>
      <c r="C206" s="34"/>
      <c r="D206" s="40">
        <f t="shared" si="86"/>
        <v>0</v>
      </c>
      <c r="E206" s="34"/>
      <c r="F206" s="34"/>
      <c r="G206" s="61">
        <f t="shared" si="87"/>
        <v>0</v>
      </c>
      <c r="H206" s="73">
        <v>0</v>
      </c>
      <c r="I206" s="42">
        <v>0</v>
      </c>
      <c r="J206" s="42">
        <v>0</v>
      </c>
      <c r="K206" s="71"/>
      <c r="L206" s="42"/>
      <c r="M206" s="42">
        <f t="shared" si="81"/>
        <v>0</v>
      </c>
      <c r="N206" s="122"/>
    </row>
    <row r="207" spans="1:14" x14ac:dyDescent="0.2">
      <c r="A207" s="9" t="s">
        <v>47</v>
      </c>
      <c r="B207" s="34"/>
      <c r="C207" s="34"/>
      <c r="D207" s="40">
        <f t="shared" si="86"/>
        <v>0</v>
      </c>
      <c r="E207" s="34"/>
      <c r="F207" s="34"/>
      <c r="G207" s="61">
        <f t="shared" si="87"/>
        <v>0</v>
      </c>
      <c r="H207" s="73">
        <v>0</v>
      </c>
      <c r="I207" s="50">
        <v>0</v>
      </c>
      <c r="J207" s="42">
        <v>0</v>
      </c>
      <c r="K207" s="71"/>
      <c r="L207" s="50"/>
      <c r="M207" s="42">
        <f t="shared" si="81"/>
        <v>0</v>
      </c>
      <c r="N207" s="122"/>
    </row>
    <row r="208" spans="1:14" x14ac:dyDescent="0.2">
      <c r="A208" s="10" t="s">
        <v>48</v>
      </c>
      <c r="B208" s="43">
        <f t="shared" ref="B208:J208" si="90">SUM(B205:B207)</f>
        <v>10719</v>
      </c>
      <c r="C208" s="43">
        <f t="shared" si="90"/>
        <v>0</v>
      </c>
      <c r="D208" s="43">
        <f t="shared" si="90"/>
        <v>10719</v>
      </c>
      <c r="E208" s="43">
        <f t="shared" si="90"/>
        <v>10719</v>
      </c>
      <c r="F208" s="43">
        <f t="shared" si="90"/>
        <v>0</v>
      </c>
      <c r="G208" s="43">
        <f t="shared" si="90"/>
        <v>10719</v>
      </c>
      <c r="H208" s="43">
        <f t="shared" si="90"/>
        <v>1819</v>
      </c>
      <c r="I208" s="43">
        <f t="shared" si="90"/>
        <v>0</v>
      </c>
      <c r="J208" s="43">
        <f t="shared" si="90"/>
        <v>1819</v>
      </c>
      <c r="K208" s="43">
        <f>SUM(K205:K207)</f>
        <v>1720</v>
      </c>
      <c r="L208" s="43">
        <f>SUM(L205:L207)</f>
        <v>0</v>
      </c>
      <c r="M208" s="44">
        <f>SUM(M205:M207)</f>
        <v>1720</v>
      </c>
      <c r="N208" s="122">
        <f>SUM(M208/J208)</f>
        <v>0.94557449147883454</v>
      </c>
    </row>
    <row r="209" spans="1:14" x14ac:dyDescent="0.2">
      <c r="A209" s="10" t="s">
        <v>49</v>
      </c>
      <c r="B209" s="45">
        <f t="shared" ref="B209:J209" si="91">SUM(B204,B208)</f>
        <v>175319</v>
      </c>
      <c r="C209" s="45">
        <f t="shared" si="91"/>
        <v>0</v>
      </c>
      <c r="D209" s="45">
        <f t="shared" si="91"/>
        <v>175319</v>
      </c>
      <c r="E209" s="45">
        <f t="shared" si="91"/>
        <v>188174</v>
      </c>
      <c r="F209" s="45">
        <f t="shared" si="91"/>
        <v>0</v>
      </c>
      <c r="G209" s="45">
        <f t="shared" si="91"/>
        <v>188174</v>
      </c>
      <c r="H209" s="45">
        <f t="shared" si="91"/>
        <v>169444</v>
      </c>
      <c r="I209" s="45">
        <f t="shared" si="91"/>
        <v>0</v>
      </c>
      <c r="J209" s="45">
        <f t="shared" si="91"/>
        <v>169444</v>
      </c>
      <c r="K209" s="45">
        <f>SUM(K204,K208)</f>
        <v>169276</v>
      </c>
      <c r="L209" s="45">
        <f>SUM(L204,L208)</f>
        <v>0</v>
      </c>
      <c r="M209" s="44">
        <f>SUM(M204,M208)</f>
        <v>169276</v>
      </c>
      <c r="N209" s="122">
        <f>SUM(M209/J209)</f>
        <v>0.99900852198956591</v>
      </c>
    </row>
    <row r="210" spans="1:14" x14ac:dyDescent="0.2">
      <c r="A210" s="14" t="s">
        <v>50</v>
      </c>
      <c r="B210" s="34"/>
      <c r="C210" s="35"/>
      <c r="D210" s="40">
        <f t="shared" si="86"/>
        <v>0</v>
      </c>
      <c r="E210" s="34"/>
      <c r="F210" s="35"/>
      <c r="G210" s="61">
        <f t="shared" si="87"/>
        <v>0</v>
      </c>
      <c r="H210" s="28">
        <v>0</v>
      </c>
      <c r="I210" s="50">
        <v>0</v>
      </c>
      <c r="J210" s="19">
        <v>0</v>
      </c>
      <c r="K210" s="31"/>
      <c r="L210" s="50"/>
      <c r="M210" s="19">
        <f t="shared" si="81"/>
        <v>0</v>
      </c>
      <c r="N210" s="122"/>
    </row>
    <row r="211" spans="1:14" s="64" customFormat="1" x14ac:dyDescent="0.2">
      <c r="A211" s="16" t="s">
        <v>51</v>
      </c>
      <c r="B211" s="147">
        <f t="shared" ref="B211:J211" si="92">SUM(B209:B210)</f>
        <v>175319</v>
      </c>
      <c r="C211" s="147">
        <f t="shared" si="92"/>
        <v>0</v>
      </c>
      <c r="D211" s="147">
        <f t="shared" si="92"/>
        <v>175319</v>
      </c>
      <c r="E211" s="147">
        <f t="shared" si="92"/>
        <v>188174</v>
      </c>
      <c r="F211" s="147">
        <f t="shared" si="92"/>
        <v>0</v>
      </c>
      <c r="G211" s="147">
        <f t="shared" si="92"/>
        <v>188174</v>
      </c>
      <c r="H211" s="45">
        <f t="shared" si="92"/>
        <v>169444</v>
      </c>
      <c r="I211" s="45">
        <f t="shared" si="92"/>
        <v>0</v>
      </c>
      <c r="J211" s="45">
        <f t="shared" si="92"/>
        <v>169444</v>
      </c>
      <c r="K211" s="45">
        <f>SUM(K209:K210)</f>
        <v>169276</v>
      </c>
      <c r="L211" s="45">
        <f>SUM(L209:L210)</f>
        <v>0</v>
      </c>
      <c r="M211" s="157">
        <f>SUM(M209:M210)</f>
        <v>169276</v>
      </c>
      <c r="N211" s="149">
        <f>SUM(M211/J211)</f>
        <v>0.99900852198956591</v>
      </c>
    </row>
    <row r="212" spans="1:14" s="64" customFormat="1" x14ac:dyDescent="0.2">
      <c r="A212" s="1" t="s">
        <v>8</v>
      </c>
      <c r="B212" s="150">
        <v>21.75</v>
      </c>
      <c r="C212" s="47"/>
      <c r="D212" s="151">
        <f t="shared" si="86"/>
        <v>21.75</v>
      </c>
      <c r="E212" s="150">
        <v>21.75</v>
      </c>
      <c r="F212" s="47"/>
      <c r="G212" s="150">
        <f t="shared" si="87"/>
        <v>21.75</v>
      </c>
      <c r="H212" s="72">
        <v>24</v>
      </c>
      <c r="I212" s="51">
        <v>0</v>
      </c>
      <c r="J212" s="52">
        <v>24</v>
      </c>
      <c r="K212" s="72">
        <v>22</v>
      </c>
      <c r="L212" s="51"/>
      <c r="M212" s="52">
        <f t="shared" si="81"/>
        <v>22</v>
      </c>
      <c r="N212" s="122">
        <f>SUM(M212/J212)</f>
        <v>0.91666666666666663</v>
      </c>
    </row>
    <row r="213" spans="1:14" x14ac:dyDescent="0.2">
      <c r="A213" s="2"/>
      <c r="B213" s="2"/>
      <c r="C213" s="2"/>
      <c r="D213" s="2"/>
      <c r="N213" s="131"/>
    </row>
    <row r="214" spans="1:14" x14ac:dyDescent="0.2">
      <c r="A214" s="4"/>
      <c r="B214" s="4"/>
      <c r="C214" s="4"/>
      <c r="D214" s="4"/>
      <c r="N214" s="131"/>
    </row>
    <row r="215" spans="1:14" x14ac:dyDescent="0.2">
      <c r="N215" s="131"/>
    </row>
    <row r="216" spans="1:14" ht="25.5" customHeight="1" x14ac:dyDescent="0.2">
      <c r="A216" s="165" t="s">
        <v>56</v>
      </c>
      <c r="B216" s="172" t="s">
        <v>14</v>
      </c>
      <c r="C216" s="172" t="s">
        <v>15</v>
      </c>
      <c r="D216" s="172" t="s">
        <v>66</v>
      </c>
      <c r="E216" s="184" t="s">
        <v>67</v>
      </c>
      <c r="F216" s="184"/>
      <c r="G216" s="185"/>
      <c r="H216" s="184" t="s">
        <v>72</v>
      </c>
      <c r="I216" s="184"/>
      <c r="J216" s="184"/>
      <c r="K216" s="184" t="s">
        <v>68</v>
      </c>
      <c r="L216" s="184"/>
      <c r="M216" s="184"/>
      <c r="N216" s="192" t="s">
        <v>69</v>
      </c>
    </row>
    <row r="217" spans="1:14" ht="12.75" customHeight="1" x14ac:dyDescent="0.2">
      <c r="A217" s="166"/>
      <c r="B217" s="173"/>
      <c r="C217" s="173"/>
      <c r="D217" s="173"/>
      <c r="E217" s="186" t="s">
        <v>14</v>
      </c>
      <c r="F217" s="186" t="s">
        <v>15</v>
      </c>
      <c r="G217" s="188" t="s">
        <v>4</v>
      </c>
      <c r="H217" s="186" t="s">
        <v>14</v>
      </c>
      <c r="I217" s="186" t="s">
        <v>15</v>
      </c>
      <c r="J217" s="186" t="s">
        <v>4</v>
      </c>
      <c r="K217" s="186" t="s">
        <v>14</v>
      </c>
      <c r="L217" s="186" t="s">
        <v>15</v>
      </c>
      <c r="M217" s="186" t="s">
        <v>4</v>
      </c>
      <c r="N217" s="193"/>
    </row>
    <row r="218" spans="1:14" x14ac:dyDescent="0.2">
      <c r="A218" s="166"/>
      <c r="B218" s="173"/>
      <c r="C218" s="173"/>
      <c r="D218" s="173"/>
      <c r="E218" s="186"/>
      <c r="F218" s="186"/>
      <c r="G218" s="188"/>
      <c r="H218" s="186"/>
      <c r="I218" s="186"/>
      <c r="J218" s="186"/>
      <c r="K218" s="186"/>
      <c r="L218" s="186"/>
      <c r="M218" s="186"/>
      <c r="N218" s="193"/>
    </row>
    <row r="219" spans="1:14" x14ac:dyDescent="0.2">
      <c r="A219" s="123"/>
      <c r="B219" s="174"/>
      <c r="C219" s="174"/>
      <c r="D219" s="174"/>
      <c r="E219" s="187"/>
      <c r="F219" s="187"/>
      <c r="G219" s="189"/>
      <c r="H219" s="187"/>
      <c r="I219" s="187"/>
      <c r="J219" s="187"/>
      <c r="K219" s="187"/>
      <c r="L219" s="187"/>
      <c r="M219" s="187"/>
      <c r="N219" s="194"/>
    </row>
    <row r="220" spans="1:14" x14ac:dyDescent="0.2">
      <c r="A220" s="7" t="s">
        <v>1</v>
      </c>
      <c r="B220" s="18"/>
      <c r="C220" s="19"/>
      <c r="D220" s="19"/>
      <c r="E220" s="19"/>
      <c r="F220" s="19"/>
      <c r="G220" s="35"/>
      <c r="H220" s="19"/>
      <c r="I220" s="35"/>
      <c r="J220" s="19"/>
      <c r="K220" s="19"/>
      <c r="L220" s="35"/>
      <c r="M220" s="19"/>
      <c r="N220" s="122"/>
    </row>
    <row r="221" spans="1:14" x14ac:dyDescent="0.2">
      <c r="A221" s="8" t="s">
        <v>21</v>
      </c>
      <c r="B221" s="20"/>
      <c r="C221" s="20"/>
      <c r="D221" s="21">
        <f t="shared" ref="D221:D247" si="93">SUM(B221:C221)</f>
        <v>0</v>
      </c>
      <c r="E221" s="20"/>
      <c r="F221" s="20"/>
      <c r="G221" s="104">
        <f t="shared" ref="G221:G244" si="94">SUM(E221:F221)</f>
        <v>0</v>
      </c>
      <c r="H221" s="116">
        <v>0</v>
      </c>
      <c r="I221" s="20">
        <v>0</v>
      </c>
      <c r="J221" s="18">
        <v>0</v>
      </c>
      <c r="K221" s="21"/>
      <c r="L221" s="20"/>
      <c r="M221" s="18">
        <f>SUM(K221:L221)</f>
        <v>0</v>
      </c>
      <c r="N221" s="122"/>
    </row>
    <row r="222" spans="1:14" x14ac:dyDescent="0.2">
      <c r="A222" s="9" t="s">
        <v>22</v>
      </c>
      <c r="B222" s="22"/>
      <c r="C222" s="22"/>
      <c r="D222" s="23">
        <f t="shared" si="93"/>
        <v>0</v>
      </c>
      <c r="E222" s="22"/>
      <c r="F222" s="22"/>
      <c r="G222" s="36">
        <f t="shared" si="94"/>
        <v>0</v>
      </c>
      <c r="H222" s="110">
        <v>0</v>
      </c>
      <c r="I222" s="22">
        <v>0</v>
      </c>
      <c r="J222" s="18">
        <v>0</v>
      </c>
      <c r="K222" s="23"/>
      <c r="L222" s="22"/>
      <c r="M222" s="18">
        <f t="shared" ref="M222:M265" si="95">SUM(K222:L222)</f>
        <v>0</v>
      </c>
      <c r="N222" s="122"/>
    </row>
    <row r="223" spans="1:14" x14ac:dyDescent="0.2">
      <c r="A223" s="9" t="s">
        <v>23</v>
      </c>
      <c r="B223" s="22"/>
      <c r="C223" s="22"/>
      <c r="D223" s="23">
        <f t="shared" si="93"/>
        <v>0</v>
      </c>
      <c r="E223" s="22"/>
      <c r="F223" s="22"/>
      <c r="G223" s="36">
        <f t="shared" si="94"/>
        <v>0</v>
      </c>
      <c r="H223" s="110">
        <v>0</v>
      </c>
      <c r="I223" s="22">
        <v>0</v>
      </c>
      <c r="J223" s="18">
        <v>0</v>
      </c>
      <c r="K223" s="23"/>
      <c r="L223" s="22"/>
      <c r="M223" s="18">
        <f t="shared" si="95"/>
        <v>0</v>
      </c>
      <c r="N223" s="122"/>
    </row>
    <row r="224" spans="1:14" x14ac:dyDescent="0.2">
      <c r="A224" s="10" t="s">
        <v>24</v>
      </c>
      <c r="B224" s="3">
        <f t="shared" ref="B224:J224" si="96">SUM(B225:B235)</f>
        <v>5</v>
      </c>
      <c r="C224" s="3">
        <f t="shared" si="96"/>
        <v>0</v>
      </c>
      <c r="D224" s="3">
        <f t="shared" si="96"/>
        <v>5</v>
      </c>
      <c r="E224" s="3">
        <f t="shared" si="96"/>
        <v>5</v>
      </c>
      <c r="F224" s="3">
        <f t="shared" si="96"/>
        <v>0</v>
      </c>
      <c r="G224" s="74">
        <f t="shared" si="96"/>
        <v>5</v>
      </c>
      <c r="H224" s="3">
        <f t="shared" si="96"/>
        <v>55</v>
      </c>
      <c r="I224" s="3">
        <f t="shared" si="96"/>
        <v>0</v>
      </c>
      <c r="J224" s="3">
        <f t="shared" si="96"/>
        <v>55</v>
      </c>
      <c r="K224" s="3">
        <f>SUM(K225:K235)</f>
        <v>41</v>
      </c>
      <c r="L224" s="74">
        <f>SUM(L225:L235)</f>
        <v>0</v>
      </c>
      <c r="M224" s="3">
        <f>SUM(M225:M235)</f>
        <v>41</v>
      </c>
      <c r="N224" s="122">
        <f>SUM(M224/J224)</f>
        <v>0.74545454545454548</v>
      </c>
    </row>
    <row r="225" spans="1:14" x14ac:dyDescent="0.2">
      <c r="A225" s="11" t="s">
        <v>25</v>
      </c>
      <c r="B225" s="5"/>
      <c r="C225" s="5"/>
      <c r="D225" s="24">
        <f t="shared" si="93"/>
        <v>0</v>
      </c>
      <c r="E225" s="5"/>
      <c r="F225" s="5"/>
      <c r="G225" s="103">
        <f t="shared" si="94"/>
        <v>0</v>
      </c>
      <c r="H225" s="111">
        <v>0</v>
      </c>
      <c r="I225" s="5">
        <v>0</v>
      </c>
      <c r="J225" s="5">
        <v>0</v>
      </c>
      <c r="K225" s="24"/>
      <c r="L225" s="5"/>
      <c r="M225" s="5">
        <f t="shared" si="95"/>
        <v>0</v>
      </c>
      <c r="N225" s="122"/>
    </row>
    <row r="226" spans="1:14" x14ac:dyDescent="0.2">
      <c r="A226" s="11" t="s">
        <v>26</v>
      </c>
      <c r="B226" s="5"/>
      <c r="C226" s="5"/>
      <c r="D226" s="24">
        <f t="shared" si="93"/>
        <v>0</v>
      </c>
      <c r="E226" s="5"/>
      <c r="F226" s="5"/>
      <c r="G226" s="103">
        <f t="shared" si="94"/>
        <v>0</v>
      </c>
      <c r="H226" s="111">
        <v>0</v>
      </c>
      <c r="I226" s="5">
        <v>0</v>
      </c>
      <c r="J226" s="5">
        <v>0</v>
      </c>
      <c r="K226" s="24"/>
      <c r="L226" s="5"/>
      <c r="M226" s="5">
        <f t="shared" si="95"/>
        <v>0</v>
      </c>
      <c r="N226" s="122"/>
    </row>
    <row r="227" spans="1:14" x14ac:dyDescent="0.2">
      <c r="A227" s="11" t="s">
        <v>0</v>
      </c>
      <c r="B227" s="5"/>
      <c r="C227" s="5"/>
      <c r="D227" s="24">
        <f t="shared" si="93"/>
        <v>0</v>
      </c>
      <c r="E227" s="5"/>
      <c r="F227" s="5"/>
      <c r="G227" s="103">
        <f t="shared" si="94"/>
        <v>0</v>
      </c>
      <c r="H227" s="111">
        <v>0</v>
      </c>
      <c r="I227" s="5">
        <v>0</v>
      </c>
      <c r="J227" s="5">
        <v>0</v>
      </c>
      <c r="K227" s="24"/>
      <c r="L227" s="5"/>
      <c r="M227" s="5">
        <f t="shared" si="95"/>
        <v>0</v>
      </c>
      <c r="N227" s="122"/>
    </row>
    <row r="228" spans="1:14" x14ac:dyDescent="0.2">
      <c r="A228" s="11" t="s">
        <v>27</v>
      </c>
      <c r="B228" s="25"/>
      <c r="C228" s="25"/>
      <c r="D228" s="24">
        <f t="shared" si="93"/>
        <v>0</v>
      </c>
      <c r="E228" s="25"/>
      <c r="F228" s="25"/>
      <c r="G228" s="103">
        <f t="shared" si="94"/>
        <v>0</v>
      </c>
      <c r="H228" s="111">
        <v>0</v>
      </c>
      <c r="I228" s="25">
        <v>0</v>
      </c>
      <c r="J228" s="25">
        <v>0</v>
      </c>
      <c r="K228" s="24"/>
      <c r="L228" s="25"/>
      <c r="M228" s="25">
        <f t="shared" si="95"/>
        <v>0</v>
      </c>
      <c r="N228" s="122"/>
    </row>
    <row r="229" spans="1:14" x14ac:dyDescent="0.2">
      <c r="A229" s="11" t="s">
        <v>52</v>
      </c>
      <c r="B229" s="25"/>
      <c r="C229" s="25"/>
      <c r="D229" s="24">
        <f t="shared" si="93"/>
        <v>0</v>
      </c>
      <c r="E229" s="25"/>
      <c r="F229" s="25"/>
      <c r="G229" s="103">
        <f t="shared" si="94"/>
        <v>0</v>
      </c>
      <c r="H229" s="111">
        <v>0</v>
      </c>
      <c r="I229" s="25">
        <v>0</v>
      </c>
      <c r="J229" s="25">
        <v>0</v>
      </c>
      <c r="K229" s="24"/>
      <c r="L229" s="25"/>
      <c r="M229" s="25">
        <f t="shared" si="95"/>
        <v>0</v>
      </c>
      <c r="N229" s="122"/>
    </row>
    <row r="230" spans="1:14" x14ac:dyDescent="0.2">
      <c r="A230" s="11" t="s">
        <v>29</v>
      </c>
      <c r="B230" s="25"/>
      <c r="C230" s="25"/>
      <c r="D230" s="24">
        <f t="shared" si="93"/>
        <v>0</v>
      </c>
      <c r="E230" s="25"/>
      <c r="F230" s="25"/>
      <c r="G230" s="103">
        <f t="shared" si="94"/>
        <v>0</v>
      </c>
      <c r="H230" s="111">
        <v>0</v>
      </c>
      <c r="I230" s="25">
        <v>0</v>
      </c>
      <c r="J230" s="25">
        <v>0</v>
      </c>
      <c r="K230" s="24"/>
      <c r="L230" s="25"/>
      <c r="M230" s="25">
        <f t="shared" si="95"/>
        <v>0</v>
      </c>
      <c r="N230" s="122"/>
    </row>
    <row r="231" spans="1:14" x14ac:dyDescent="0.2">
      <c r="A231" s="11" t="s">
        <v>30</v>
      </c>
      <c r="B231" s="25"/>
      <c r="C231" s="25"/>
      <c r="D231" s="24">
        <f t="shared" si="93"/>
        <v>0</v>
      </c>
      <c r="E231" s="25"/>
      <c r="F231" s="25"/>
      <c r="G231" s="103">
        <f t="shared" si="94"/>
        <v>0</v>
      </c>
      <c r="H231" s="111">
        <v>0</v>
      </c>
      <c r="I231" s="25">
        <v>0</v>
      </c>
      <c r="J231" s="25">
        <v>0</v>
      </c>
      <c r="K231" s="24"/>
      <c r="L231" s="25"/>
      <c r="M231" s="25">
        <f t="shared" si="95"/>
        <v>0</v>
      </c>
      <c r="N231" s="122"/>
    </row>
    <row r="232" spans="1:14" x14ac:dyDescent="0.2">
      <c r="A232" s="11" t="s">
        <v>31</v>
      </c>
      <c r="B232" s="25"/>
      <c r="C232" s="25"/>
      <c r="D232" s="24">
        <f t="shared" si="93"/>
        <v>0</v>
      </c>
      <c r="E232" s="25"/>
      <c r="F232" s="25"/>
      <c r="G232" s="103">
        <f t="shared" si="94"/>
        <v>0</v>
      </c>
      <c r="H232" s="111">
        <v>0</v>
      </c>
      <c r="I232" s="25">
        <v>0</v>
      </c>
      <c r="J232" s="25">
        <v>0</v>
      </c>
      <c r="K232" s="24"/>
      <c r="L232" s="25"/>
      <c r="M232" s="25">
        <f t="shared" si="95"/>
        <v>0</v>
      </c>
      <c r="N232" s="122"/>
    </row>
    <row r="233" spans="1:14" x14ac:dyDescent="0.2">
      <c r="A233" s="11" t="s">
        <v>32</v>
      </c>
      <c r="B233" s="25">
        <v>5</v>
      </c>
      <c r="C233" s="25"/>
      <c r="D233" s="24">
        <f t="shared" si="93"/>
        <v>5</v>
      </c>
      <c r="E233" s="25">
        <v>5</v>
      </c>
      <c r="F233" s="25"/>
      <c r="G233" s="103">
        <f t="shared" si="94"/>
        <v>5</v>
      </c>
      <c r="H233" s="111">
        <v>5</v>
      </c>
      <c r="I233" s="25">
        <v>0</v>
      </c>
      <c r="J233" s="25">
        <v>5</v>
      </c>
      <c r="K233" s="24">
        <v>0</v>
      </c>
      <c r="L233" s="25"/>
      <c r="M233" s="25">
        <f t="shared" si="95"/>
        <v>0</v>
      </c>
      <c r="N233" s="122">
        <f>SUM(M233/J233)</f>
        <v>0</v>
      </c>
    </row>
    <row r="234" spans="1:14" s="64" customFormat="1" x14ac:dyDescent="0.2">
      <c r="A234" s="11" t="s">
        <v>33</v>
      </c>
      <c r="B234" s="25"/>
      <c r="C234" s="25"/>
      <c r="D234" s="24">
        <f t="shared" si="93"/>
        <v>0</v>
      </c>
      <c r="E234" s="25"/>
      <c r="F234" s="25"/>
      <c r="G234" s="103">
        <f t="shared" si="94"/>
        <v>0</v>
      </c>
      <c r="H234" s="111">
        <v>0</v>
      </c>
      <c r="I234" s="25">
        <v>0</v>
      </c>
      <c r="J234" s="25">
        <v>0</v>
      </c>
      <c r="K234" s="24"/>
      <c r="L234" s="25"/>
      <c r="M234" s="25">
        <f t="shared" si="95"/>
        <v>0</v>
      </c>
      <c r="N234" s="122"/>
    </row>
    <row r="235" spans="1:14" x14ac:dyDescent="0.2">
      <c r="A235" s="11" t="s">
        <v>34</v>
      </c>
      <c r="B235" s="25"/>
      <c r="C235" s="25"/>
      <c r="D235" s="24">
        <f t="shared" si="93"/>
        <v>0</v>
      </c>
      <c r="E235" s="25"/>
      <c r="F235" s="25"/>
      <c r="G235" s="103">
        <f t="shared" si="94"/>
        <v>0</v>
      </c>
      <c r="H235" s="111">
        <v>50</v>
      </c>
      <c r="I235" s="25">
        <v>0</v>
      </c>
      <c r="J235" s="25">
        <v>50</v>
      </c>
      <c r="K235" s="24">
        <v>41</v>
      </c>
      <c r="L235" s="25"/>
      <c r="M235" s="25">
        <f t="shared" si="95"/>
        <v>41</v>
      </c>
      <c r="N235" s="122">
        <f>SUM(M235/J235)</f>
        <v>0.82</v>
      </c>
    </row>
    <row r="236" spans="1:14" x14ac:dyDescent="0.2">
      <c r="A236" s="10" t="s">
        <v>20</v>
      </c>
      <c r="B236" s="27">
        <f t="shared" ref="B236:G236" si="97">SUM(B238:B242)</f>
        <v>0</v>
      </c>
      <c r="C236" s="27">
        <f t="shared" si="97"/>
        <v>0</v>
      </c>
      <c r="D236" s="27">
        <f t="shared" si="97"/>
        <v>0</v>
      </c>
      <c r="E236" s="27">
        <f t="shared" si="97"/>
        <v>0</v>
      </c>
      <c r="F236" s="27">
        <f t="shared" si="97"/>
        <v>0</v>
      </c>
      <c r="G236" s="29">
        <f t="shared" si="97"/>
        <v>0</v>
      </c>
      <c r="H236" s="27">
        <v>0</v>
      </c>
      <c r="I236" s="27">
        <v>0</v>
      </c>
      <c r="J236" s="27">
        <v>0</v>
      </c>
      <c r="K236" s="27">
        <f>SUM(K238:K242)</f>
        <v>0</v>
      </c>
      <c r="L236" s="27">
        <f>SUM(L238:L242)</f>
        <v>0</v>
      </c>
      <c r="M236" s="27">
        <f>SUM(M238:M242)</f>
        <v>0</v>
      </c>
      <c r="N236" s="122"/>
    </row>
    <row r="237" spans="1:14" x14ac:dyDescent="0.2">
      <c r="A237" s="12" t="s">
        <v>25</v>
      </c>
      <c r="B237" s="25"/>
      <c r="C237" s="25"/>
      <c r="D237" s="24">
        <f t="shared" si="93"/>
        <v>0</v>
      </c>
      <c r="E237" s="25"/>
      <c r="F237" s="25"/>
      <c r="G237" s="103">
        <f t="shared" si="94"/>
        <v>0</v>
      </c>
      <c r="H237" s="111">
        <v>0</v>
      </c>
      <c r="I237" s="25">
        <v>0</v>
      </c>
      <c r="J237" s="25">
        <v>0</v>
      </c>
      <c r="K237" s="24"/>
      <c r="L237" s="25"/>
      <c r="M237" s="25">
        <f t="shared" si="95"/>
        <v>0</v>
      </c>
      <c r="N237" s="122"/>
    </row>
    <row r="238" spans="1:14" x14ac:dyDescent="0.2">
      <c r="A238" s="12" t="s">
        <v>35</v>
      </c>
      <c r="B238" s="25"/>
      <c r="C238" s="25"/>
      <c r="D238" s="24">
        <f t="shared" si="93"/>
        <v>0</v>
      </c>
      <c r="E238" s="25"/>
      <c r="F238" s="25"/>
      <c r="G238" s="103">
        <f t="shared" si="94"/>
        <v>0</v>
      </c>
      <c r="H238" s="111">
        <v>0</v>
      </c>
      <c r="I238" s="25">
        <v>0</v>
      </c>
      <c r="J238" s="25">
        <v>0</v>
      </c>
      <c r="K238" s="24"/>
      <c r="L238" s="25"/>
      <c r="M238" s="25">
        <f t="shared" si="95"/>
        <v>0</v>
      </c>
      <c r="N238" s="122"/>
    </row>
    <row r="239" spans="1:14" x14ac:dyDescent="0.2">
      <c r="A239" s="12" t="s">
        <v>36</v>
      </c>
      <c r="B239" s="25"/>
      <c r="C239" s="25"/>
      <c r="D239" s="24">
        <f t="shared" si="93"/>
        <v>0</v>
      </c>
      <c r="E239" s="25"/>
      <c r="F239" s="25"/>
      <c r="G239" s="103">
        <f t="shared" si="94"/>
        <v>0</v>
      </c>
      <c r="H239" s="111">
        <v>0</v>
      </c>
      <c r="I239" s="25">
        <v>0</v>
      </c>
      <c r="J239" s="25">
        <v>0</v>
      </c>
      <c r="K239" s="24"/>
      <c r="L239" s="25"/>
      <c r="M239" s="25">
        <f t="shared" si="95"/>
        <v>0</v>
      </c>
      <c r="N239" s="122"/>
    </row>
    <row r="240" spans="1:14" s="64" customFormat="1" x14ac:dyDescent="0.2">
      <c r="A240" s="12" t="s">
        <v>37</v>
      </c>
      <c r="B240" s="25"/>
      <c r="C240" s="25"/>
      <c r="D240" s="24">
        <f t="shared" si="93"/>
        <v>0</v>
      </c>
      <c r="E240" s="25"/>
      <c r="F240" s="25"/>
      <c r="G240" s="103">
        <f t="shared" si="94"/>
        <v>0</v>
      </c>
      <c r="H240" s="111">
        <v>0</v>
      </c>
      <c r="I240" s="25">
        <v>0</v>
      </c>
      <c r="J240" s="25">
        <v>0</v>
      </c>
      <c r="K240" s="24"/>
      <c r="L240" s="25"/>
      <c r="M240" s="25">
        <f t="shared" si="95"/>
        <v>0</v>
      </c>
      <c r="N240" s="122"/>
    </row>
    <row r="241" spans="1:14" s="64" customFormat="1" x14ac:dyDescent="0.2">
      <c r="A241" s="12" t="s">
        <v>38</v>
      </c>
      <c r="B241" s="25"/>
      <c r="C241" s="25"/>
      <c r="D241" s="24">
        <f t="shared" si="93"/>
        <v>0</v>
      </c>
      <c r="E241" s="25"/>
      <c r="F241" s="25"/>
      <c r="G241" s="103">
        <f t="shared" si="94"/>
        <v>0</v>
      </c>
      <c r="H241" s="111">
        <v>0</v>
      </c>
      <c r="I241" s="25">
        <v>0</v>
      </c>
      <c r="J241" s="25">
        <v>0</v>
      </c>
      <c r="K241" s="24"/>
      <c r="L241" s="25"/>
      <c r="M241" s="25">
        <f t="shared" si="95"/>
        <v>0</v>
      </c>
      <c r="N241" s="122"/>
    </row>
    <row r="242" spans="1:14" s="64" customFormat="1" x14ac:dyDescent="0.2">
      <c r="A242" s="12" t="s">
        <v>39</v>
      </c>
      <c r="B242" s="25"/>
      <c r="C242" s="25"/>
      <c r="D242" s="24">
        <f t="shared" si="93"/>
        <v>0</v>
      </c>
      <c r="E242" s="25"/>
      <c r="F242" s="25"/>
      <c r="G242" s="103">
        <f t="shared" si="94"/>
        <v>0</v>
      </c>
      <c r="H242" s="111">
        <v>0</v>
      </c>
      <c r="I242" s="25">
        <v>0</v>
      </c>
      <c r="J242" s="25">
        <v>0</v>
      </c>
      <c r="K242" s="24"/>
      <c r="L242" s="25"/>
      <c r="M242" s="25">
        <f t="shared" si="95"/>
        <v>0</v>
      </c>
      <c r="N242" s="122"/>
    </row>
    <row r="243" spans="1:14" s="64" customFormat="1" x14ac:dyDescent="0.2">
      <c r="A243" s="9" t="s">
        <v>40</v>
      </c>
      <c r="B243" s="14"/>
      <c r="C243" s="14"/>
      <c r="D243" s="23">
        <f t="shared" si="93"/>
        <v>0</v>
      </c>
      <c r="E243" s="14"/>
      <c r="F243" s="14"/>
      <c r="G243" s="36">
        <f t="shared" si="94"/>
        <v>0</v>
      </c>
      <c r="H243" s="110">
        <v>0</v>
      </c>
      <c r="I243" s="14">
        <v>0</v>
      </c>
      <c r="J243" s="14">
        <v>0</v>
      </c>
      <c r="K243" s="23"/>
      <c r="L243" s="13"/>
      <c r="M243" s="13">
        <f t="shared" si="95"/>
        <v>0</v>
      </c>
      <c r="N243" s="122"/>
    </row>
    <row r="244" spans="1:14" s="64" customFormat="1" x14ac:dyDescent="0.2">
      <c r="A244" s="9" t="s">
        <v>41</v>
      </c>
      <c r="B244" s="28"/>
      <c r="C244" s="28"/>
      <c r="D244" s="23">
        <f t="shared" si="93"/>
        <v>0</v>
      </c>
      <c r="E244" s="28"/>
      <c r="F244" s="28"/>
      <c r="G244" s="36">
        <f t="shared" si="94"/>
        <v>0</v>
      </c>
      <c r="H244" s="110">
        <v>0</v>
      </c>
      <c r="I244" s="28">
        <v>0</v>
      </c>
      <c r="J244" s="28">
        <v>0</v>
      </c>
      <c r="K244" s="23"/>
      <c r="L244" s="31"/>
      <c r="M244" s="31">
        <f t="shared" si="95"/>
        <v>0</v>
      </c>
      <c r="N244" s="122"/>
    </row>
    <row r="245" spans="1:14" x14ac:dyDescent="0.2">
      <c r="A245" s="10" t="s">
        <v>42</v>
      </c>
      <c r="B245" s="27">
        <f t="shared" ref="B245:J245" si="98">SUM(B221,B222,B223,B224,B236,B243,B244)</f>
        <v>5</v>
      </c>
      <c r="C245" s="27">
        <f t="shared" si="98"/>
        <v>0</v>
      </c>
      <c r="D245" s="27">
        <f t="shared" si="98"/>
        <v>5</v>
      </c>
      <c r="E245" s="27">
        <f t="shared" si="98"/>
        <v>5</v>
      </c>
      <c r="F245" s="27">
        <f t="shared" si="98"/>
        <v>0</v>
      </c>
      <c r="G245" s="29">
        <f t="shared" si="98"/>
        <v>5</v>
      </c>
      <c r="H245" s="27">
        <f t="shared" si="98"/>
        <v>55</v>
      </c>
      <c r="I245" s="27">
        <f t="shared" si="98"/>
        <v>0</v>
      </c>
      <c r="J245" s="27">
        <f t="shared" si="98"/>
        <v>55</v>
      </c>
      <c r="K245" s="27">
        <f>SUM(K221,K222,K223,K224,K236,K243,K244)</f>
        <v>41</v>
      </c>
      <c r="L245" s="27">
        <f>SUM(L221,L222,L223,L224,L236,L243,L244)</f>
        <v>0</v>
      </c>
      <c r="M245" s="27">
        <f>SUM(M221,M222,M223,M224,M236,M243,M244)</f>
        <v>41</v>
      </c>
      <c r="N245" s="122">
        <f>SUM(M245/J245)</f>
        <v>0.74545454545454548</v>
      </c>
    </row>
    <row r="246" spans="1:14" x14ac:dyDescent="0.2">
      <c r="A246" s="13" t="s">
        <v>65</v>
      </c>
      <c r="B246" s="29"/>
      <c r="C246" s="27"/>
      <c r="D246" s="23">
        <f t="shared" si="93"/>
        <v>0</v>
      </c>
      <c r="E246" s="71">
        <v>935</v>
      </c>
      <c r="F246" s="27"/>
      <c r="G246" s="36">
        <f>SUM(E246:F246)</f>
        <v>935</v>
      </c>
      <c r="H246" s="110">
        <v>935</v>
      </c>
      <c r="I246" s="29">
        <v>0</v>
      </c>
      <c r="J246" s="27">
        <v>935</v>
      </c>
      <c r="K246" s="23">
        <v>935</v>
      </c>
      <c r="L246" s="29"/>
      <c r="M246" s="27">
        <f t="shared" si="95"/>
        <v>935</v>
      </c>
      <c r="N246" s="122">
        <f>SUM(M246/J246)</f>
        <v>1</v>
      </c>
    </row>
    <row r="247" spans="1:14" s="64" customFormat="1" x14ac:dyDescent="0.2">
      <c r="A247" s="14" t="s">
        <v>60</v>
      </c>
      <c r="B247" s="32">
        <v>94448</v>
      </c>
      <c r="C247" s="28"/>
      <c r="D247" s="23">
        <f t="shared" si="93"/>
        <v>94448</v>
      </c>
      <c r="E247" s="32">
        <v>102775</v>
      </c>
      <c r="F247" s="28"/>
      <c r="G247" s="36">
        <f>SUM(E247:F247)</f>
        <v>102775</v>
      </c>
      <c r="H247" s="117">
        <v>96137</v>
      </c>
      <c r="I247" s="135">
        <v>0</v>
      </c>
      <c r="J247" s="28">
        <v>96137</v>
      </c>
      <c r="K247" s="60">
        <v>96137</v>
      </c>
      <c r="L247" s="136"/>
      <c r="M247" s="31">
        <f t="shared" si="95"/>
        <v>96137</v>
      </c>
      <c r="N247" s="122">
        <f>SUM(M247/J247)</f>
        <v>1</v>
      </c>
    </row>
    <row r="248" spans="1:14" x14ac:dyDescent="0.2">
      <c r="A248" s="10" t="s">
        <v>43</v>
      </c>
      <c r="B248" s="27">
        <f t="shared" ref="B248:J248" si="99">SUM(B245:B247)</f>
        <v>94453</v>
      </c>
      <c r="C248" s="27">
        <f t="shared" si="99"/>
        <v>0</v>
      </c>
      <c r="D248" s="27">
        <f t="shared" si="99"/>
        <v>94453</v>
      </c>
      <c r="E248" s="27">
        <f t="shared" si="99"/>
        <v>103715</v>
      </c>
      <c r="F248" s="27">
        <f t="shared" si="99"/>
        <v>0</v>
      </c>
      <c r="G248" s="29">
        <f t="shared" si="99"/>
        <v>103715</v>
      </c>
      <c r="H248" s="27">
        <f t="shared" si="99"/>
        <v>97127</v>
      </c>
      <c r="I248" s="27">
        <f t="shared" si="99"/>
        <v>0</v>
      </c>
      <c r="J248" s="27">
        <f t="shared" si="99"/>
        <v>97127</v>
      </c>
      <c r="K248" s="27">
        <f>SUM(K245:K247)</f>
        <v>97113</v>
      </c>
      <c r="L248" s="29">
        <f>SUM(L245:L247)</f>
        <v>0</v>
      </c>
      <c r="M248" s="27">
        <f>SUM(M245:M247)</f>
        <v>97113</v>
      </c>
      <c r="N248" s="122">
        <f>SUM(M248/J248)</f>
        <v>0.99985585882401395</v>
      </c>
    </row>
    <row r="249" spans="1:14" x14ac:dyDescent="0.2">
      <c r="A249" s="9"/>
      <c r="B249" s="34"/>
      <c r="C249" s="35"/>
      <c r="D249" s="23"/>
      <c r="E249" s="34"/>
      <c r="F249" s="35"/>
      <c r="G249" s="36"/>
      <c r="H249" s="49"/>
      <c r="I249" s="50"/>
      <c r="J249" s="19"/>
      <c r="K249" s="49"/>
      <c r="L249" s="50"/>
      <c r="M249" s="19"/>
      <c r="N249" s="122"/>
    </row>
    <row r="250" spans="1:14" x14ac:dyDescent="0.2">
      <c r="A250" s="15" t="s">
        <v>2</v>
      </c>
      <c r="B250" s="36"/>
      <c r="C250" s="35"/>
      <c r="D250" s="23"/>
      <c r="E250" s="36"/>
      <c r="F250" s="35"/>
      <c r="G250" s="36"/>
      <c r="H250" s="49"/>
      <c r="I250" s="59"/>
      <c r="J250" s="19"/>
      <c r="K250" s="49"/>
      <c r="L250" s="59"/>
      <c r="M250" s="19"/>
      <c r="N250" s="122"/>
    </row>
    <row r="251" spans="1:14" x14ac:dyDescent="0.2">
      <c r="A251" s="9" t="s">
        <v>3</v>
      </c>
      <c r="B251" s="36">
        <v>62052</v>
      </c>
      <c r="C251" s="35"/>
      <c r="D251" s="23">
        <f t="shared" ref="D251:D265" si="100">SUM(B251:C251)</f>
        <v>62052</v>
      </c>
      <c r="E251" s="36">
        <v>69111</v>
      </c>
      <c r="F251" s="35"/>
      <c r="G251" s="36">
        <f t="shared" ref="G251:G265" si="101">SUM(E251:F251)</f>
        <v>69111</v>
      </c>
      <c r="H251" s="49">
        <v>74006</v>
      </c>
      <c r="I251" s="59">
        <v>0</v>
      </c>
      <c r="J251" s="49">
        <v>74006</v>
      </c>
      <c r="K251" s="49">
        <v>74002</v>
      </c>
      <c r="L251" s="59"/>
      <c r="M251" s="49">
        <f t="shared" si="95"/>
        <v>74002</v>
      </c>
      <c r="N251" s="122">
        <f>SUM(M251/J251)</f>
        <v>0.99994595032835176</v>
      </c>
    </row>
    <row r="252" spans="1:14" s="64" customFormat="1" x14ac:dyDescent="0.2">
      <c r="A252" s="9" t="s">
        <v>17</v>
      </c>
      <c r="B252" s="36">
        <v>8766</v>
      </c>
      <c r="C252" s="35"/>
      <c r="D252" s="23">
        <f t="shared" si="100"/>
        <v>8766</v>
      </c>
      <c r="E252" s="36">
        <v>9684</v>
      </c>
      <c r="F252" s="35"/>
      <c r="G252" s="36">
        <f t="shared" si="101"/>
        <v>9684</v>
      </c>
      <c r="H252" s="49">
        <v>9684</v>
      </c>
      <c r="I252" s="59">
        <v>0</v>
      </c>
      <c r="J252" s="49">
        <v>9684</v>
      </c>
      <c r="K252" s="49">
        <v>9534</v>
      </c>
      <c r="L252" s="59"/>
      <c r="M252" s="49">
        <f t="shared" si="95"/>
        <v>9534</v>
      </c>
      <c r="N252" s="122">
        <f>SUM(M252/J252)</f>
        <v>0.98451053283767043</v>
      </c>
    </row>
    <row r="253" spans="1:14" x14ac:dyDescent="0.2">
      <c r="A253" s="10" t="s">
        <v>4</v>
      </c>
      <c r="B253" s="37">
        <f t="shared" ref="B253:J253" si="102">SUM(B251:B252)</f>
        <v>70818</v>
      </c>
      <c r="C253" s="37">
        <f t="shared" si="102"/>
        <v>0</v>
      </c>
      <c r="D253" s="37">
        <f t="shared" si="102"/>
        <v>70818</v>
      </c>
      <c r="E253" s="37">
        <f t="shared" si="102"/>
        <v>78795</v>
      </c>
      <c r="F253" s="37">
        <f t="shared" si="102"/>
        <v>0</v>
      </c>
      <c r="G253" s="37">
        <f t="shared" si="102"/>
        <v>78795</v>
      </c>
      <c r="H253" s="43">
        <f t="shared" si="102"/>
        <v>83690</v>
      </c>
      <c r="I253" s="43">
        <f t="shared" si="102"/>
        <v>0</v>
      </c>
      <c r="J253" s="43">
        <f t="shared" si="102"/>
        <v>83690</v>
      </c>
      <c r="K253" s="43">
        <f>SUM(K251:K252)</f>
        <v>83536</v>
      </c>
      <c r="L253" s="43">
        <f>SUM(L251:L252)</f>
        <v>0</v>
      </c>
      <c r="M253" s="44">
        <f>SUM(M251:M252)</f>
        <v>83536</v>
      </c>
      <c r="N253" s="122">
        <f>SUM(M253/J253)</f>
        <v>0.9981598757318676</v>
      </c>
    </row>
    <row r="254" spans="1:14" x14ac:dyDescent="0.2">
      <c r="A254" s="9" t="s">
        <v>5</v>
      </c>
      <c r="B254" s="61">
        <v>21984</v>
      </c>
      <c r="C254" s="39"/>
      <c r="D254" s="40">
        <f t="shared" si="100"/>
        <v>21984</v>
      </c>
      <c r="E254" s="61">
        <v>23269</v>
      </c>
      <c r="F254" s="39"/>
      <c r="G254" s="61">
        <f t="shared" si="101"/>
        <v>23269</v>
      </c>
      <c r="H254" s="28">
        <v>12886</v>
      </c>
      <c r="I254" s="73">
        <v>0</v>
      </c>
      <c r="J254" s="49">
        <v>12886</v>
      </c>
      <c r="K254" s="31">
        <v>12352</v>
      </c>
      <c r="L254" s="71"/>
      <c r="M254" s="49">
        <f t="shared" si="95"/>
        <v>12352</v>
      </c>
      <c r="N254" s="122">
        <f>SUM(M254/J254)</f>
        <v>0.95855967716902069</v>
      </c>
    </row>
    <row r="255" spans="1:14" x14ac:dyDescent="0.2">
      <c r="A255" s="9" t="s">
        <v>44</v>
      </c>
      <c r="B255" s="34"/>
      <c r="C255" s="39"/>
      <c r="D255" s="40">
        <f t="shared" si="100"/>
        <v>0</v>
      </c>
      <c r="E255" s="34"/>
      <c r="F255" s="39"/>
      <c r="G255" s="61">
        <f t="shared" si="101"/>
        <v>0</v>
      </c>
      <c r="H255" s="28">
        <v>0</v>
      </c>
      <c r="I255" s="50">
        <v>0</v>
      </c>
      <c r="J255" s="49">
        <v>0</v>
      </c>
      <c r="K255" s="31"/>
      <c r="L255" s="50"/>
      <c r="M255" s="49">
        <f t="shared" si="95"/>
        <v>0</v>
      </c>
      <c r="N255" s="122"/>
    </row>
    <row r="256" spans="1:14" x14ac:dyDescent="0.2">
      <c r="A256" s="9" t="s">
        <v>45</v>
      </c>
      <c r="B256" s="34"/>
      <c r="C256" s="35"/>
      <c r="D256" s="40">
        <f t="shared" si="100"/>
        <v>0</v>
      </c>
      <c r="E256" s="34"/>
      <c r="F256" s="35"/>
      <c r="G256" s="61">
        <f t="shared" si="101"/>
        <v>0</v>
      </c>
      <c r="H256" s="28">
        <v>0</v>
      </c>
      <c r="I256" s="50">
        <v>0</v>
      </c>
      <c r="J256" s="19">
        <v>0</v>
      </c>
      <c r="K256" s="31"/>
      <c r="L256" s="50"/>
      <c r="M256" s="19">
        <f t="shared" si="95"/>
        <v>0</v>
      </c>
      <c r="N256" s="122"/>
    </row>
    <row r="257" spans="1:14" x14ac:dyDescent="0.2">
      <c r="A257" s="10" t="s">
        <v>46</v>
      </c>
      <c r="B257" s="37">
        <f t="shared" ref="B257:J257" si="103">SUM(B253:B256)</f>
        <v>92802</v>
      </c>
      <c r="C257" s="37">
        <f t="shared" si="103"/>
        <v>0</v>
      </c>
      <c r="D257" s="37">
        <f t="shared" si="103"/>
        <v>92802</v>
      </c>
      <c r="E257" s="37">
        <f t="shared" si="103"/>
        <v>102064</v>
      </c>
      <c r="F257" s="37">
        <f t="shared" si="103"/>
        <v>0</v>
      </c>
      <c r="G257" s="37">
        <f t="shared" si="103"/>
        <v>102064</v>
      </c>
      <c r="H257" s="43">
        <f t="shared" si="103"/>
        <v>96576</v>
      </c>
      <c r="I257" s="43">
        <f t="shared" si="103"/>
        <v>0</v>
      </c>
      <c r="J257" s="43">
        <f t="shared" si="103"/>
        <v>96576</v>
      </c>
      <c r="K257" s="43">
        <f>SUM(K253:K256)</f>
        <v>95888</v>
      </c>
      <c r="L257" s="43">
        <f>SUM(L253:L256)</f>
        <v>0</v>
      </c>
      <c r="M257" s="44">
        <f>SUM(M253:M256)</f>
        <v>95888</v>
      </c>
      <c r="N257" s="122">
        <f>SUM(M257/J257)</f>
        <v>0.99287607687210078</v>
      </c>
    </row>
    <row r="258" spans="1:14" s="64" customFormat="1" x14ac:dyDescent="0.2">
      <c r="A258" s="9" t="s">
        <v>6</v>
      </c>
      <c r="B258" s="41">
        <v>1651</v>
      </c>
      <c r="C258" s="37"/>
      <c r="D258" s="40">
        <f t="shared" si="100"/>
        <v>1651</v>
      </c>
      <c r="E258" s="41">
        <v>1651</v>
      </c>
      <c r="F258" s="37"/>
      <c r="G258" s="61">
        <f t="shared" si="101"/>
        <v>1651</v>
      </c>
      <c r="H258" s="28">
        <v>551</v>
      </c>
      <c r="I258" s="32">
        <v>0</v>
      </c>
      <c r="J258" s="42">
        <v>551</v>
      </c>
      <c r="K258" s="31">
        <v>460</v>
      </c>
      <c r="L258" s="50"/>
      <c r="M258" s="42">
        <f t="shared" si="95"/>
        <v>460</v>
      </c>
      <c r="N258" s="122">
        <f>SUM(M258/J258)</f>
        <v>0.83484573502722326</v>
      </c>
    </row>
    <row r="259" spans="1:14" x14ac:dyDescent="0.2">
      <c r="A259" s="9" t="s">
        <v>7</v>
      </c>
      <c r="B259" s="34"/>
      <c r="C259" s="34"/>
      <c r="D259" s="40">
        <f t="shared" si="100"/>
        <v>0</v>
      </c>
      <c r="E259" s="34"/>
      <c r="F259" s="34"/>
      <c r="G259" s="61">
        <f t="shared" si="101"/>
        <v>0</v>
      </c>
      <c r="H259" s="28">
        <v>0</v>
      </c>
      <c r="I259" s="50">
        <v>0</v>
      </c>
      <c r="J259" s="42">
        <v>0</v>
      </c>
      <c r="K259" s="31"/>
      <c r="L259" s="50"/>
      <c r="M259" s="42">
        <f t="shared" si="95"/>
        <v>0</v>
      </c>
      <c r="N259" s="122"/>
    </row>
    <row r="260" spans="1:14" x14ac:dyDescent="0.2">
      <c r="A260" s="9" t="s">
        <v>47</v>
      </c>
      <c r="B260" s="34"/>
      <c r="C260" s="34"/>
      <c r="D260" s="40">
        <f t="shared" si="100"/>
        <v>0</v>
      </c>
      <c r="E260" s="34"/>
      <c r="F260" s="34"/>
      <c r="G260" s="61">
        <f t="shared" si="101"/>
        <v>0</v>
      </c>
      <c r="H260" s="28">
        <v>0</v>
      </c>
      <c r="I260" s="50">
        <v>0</v>
      </c>
      <c r="J260" s="42">
        <v>0</v>
      </c>
      <c r="K260" s="31"/>
      <c r="L260" s="50"/>
      <c r="M260" s="42">
        <f t="shared" si="95"/>
        <v>0</v>
      </c>
      <c r="N260" s="122"/>
    </row>
    <row r="261" spans="1:14" x14ac:dyDescent="0.2">
      <c r="A261" s="10" t="s">
        <v>48</v>
      </c>
      <c r="B261" s="43">
        <f t="shared" ref="B261:J261" si="104">SUM(B258:B260)</f>
        <v>1651</v>
      </c>
      <c r="C261" s="43">
        <f t="shared" si="104"/>
        <v>0</v>
      </c>
      <c r="D261" s="43">
        <f t="shared" si="104"/>
        <v>1651</v>
      </c>
      <c r="E261" s="43">
        <f t="shared" si="104"/>
        <v>1651</v>
      </c>
      <c r="F261" s="43">
        <f t="shared" si="104"/>
        <v>0</v>
      </c>
      <c r="G261" s="43">
        <f t="shared" si="104"/>
        <v>1651</v>
      </c>
      <c r="H261" s="43">
        <f t="shared" si="104"/>
        <v>551</v>
      </c>
      <c r="I261" s="43">
        <f t="shared" si="104"/>
        <v>0</v>
      </c>
      <c r="J261" s="43">
        <f t="shared" si="104"/>
        <v>551</v>
      </c>
      <c r="K261" s="43">
        <f>SUM(K258:K260)</f>
        <v>460</v>
      </c>
      <c r="L261" s="43">
        <f>SUM(L258:L260)</f>
        <v>0</v>
      </c>
      <c r="M261" s="44">
        <f>SUM(M258:M260)</f>
        <v>460</v>
      </c>
      <c r="N261" s="122">
        <f>SUM(M261/J261)</f>
        <v>0.83484573502722326</v>
      </c>
    </row>
    <row r="262" spans="1:14" x14ac:dyDescent="0.2">
      <c r="A262" s="10" t="s">
        <v>49</v>
      </c>
      <c r="B262" s="45">
        <f t="shared" ref="B262:J262" si="105">SUM(B257,B261)</f>
        <v>94453</v>
      </c>
      <c r="C262" s="45">
        <f t="shared" si="105"/>
        <v>0</v>
      </c>
      <c r="D262" s="45">
        <f t="shared" si="105"/>
        <v>94453</v>
      </c>
      <c r="E262" s="45">
        <f t="shared" si="105"/>
        <v>103715</v>
      </c>
      <c r="F262" s="45">
        <f t="shared" si="105"/>
        <v>0</v>
      </c>
      <c r="G262" s="45">
        <f t="shared" si="105"/>
        <v>103715</v>
      </c>
      <c r="H262" s="45">
        <f t="shared" si="105"/>
        <v>97127</v>
      </c>
      <c r="I262" s="45">
        <f t="shared" si="105"/>
        <v>0</v>
      </c>
      <c r="J262" s="45">
        <f t="shared" si="105"/>
        <v>97127</v>
      </c>
      <c r="K262" s="45">
        <f>SUM(K257,K261)</f>
        <v>96348</v>
      </c>
      <c r="L262" s="45">
        <f>SUM(L257,L261)</f>
        <v>0</v>
      </c>
      <c r="M262" s="44">
        <f>SUM(M257,M261)</f>
        <v>96348</v>
      </c>
      <c r="N262" s="122">
        <f>SUM(M262/J262)</f>
        <v>0.99197957313620311</v>
      </c>
    </row>
    <row r="263" spans="1:14" x14ac:dyDescent="0.2">
      <c r="A263" s="14" t="s">
        <v>50</v>
      </c>
      <c r="B263" s="34"/>
      <c r="C263" s="35"/>
      <c r="D263" s="40">
        <f t="shared" si="100"/>
        <v>0</v>
      </c>
      <c r="E263" s="34"/>
      <c r="F263" s="35"/>
      <c r="G263" s="61">
        <f t="shared" si="101"/>
        <v>0</v>
      </c>
      <c r="H263" s="28">
        <v>0</v>
      </c>
      <c r="I263" s="50">
        <v>0</v>
      </c>
      <c r="J263" s="19">
        <v>0</v>
      </c>
      <c r="K263" s="31"/>
      <c r="L263" s="50"/>
      <c r="M263" s="19">
        <f t="shared" si="95"/>
        <v>0</v>
      </c>
      <c r="N263" s="122"/>
    </row>
    <row r="264" spans="1:14" s="64" customFormat="1" x14ac:dyDescent="0.2">
      <c r="A264" s="16" t="s">
        <v>51</v>
      </c>
      <c r="B264" s="147">
        <f t="shared" ref="B264:J264" si="106">SUM(B262:B263)</f>
        <v>94453</v>
      </c>
      <c r="C264" s="147">
        <f t="shared" si="106"/>
        <v>0</v>
      </c>
      <c r="D264" s="147">
        <f t="shared" si="106"/>
        <v>94453</v>
      </c>
      <c r="E264" s="147">
        <f t="shared" si="106"/>
        <v>103715</v>
      </c>
      <c r="F264" s="147">
        <f t="shared" si="106"/>
        <v>0</v>
      </c>
      <c r="G264" s="147">
        <f t="shared" si="106"/>
        <v>103715</v>
      </c>
      <c r="H264" s="45">
        <f t="shared" si="106"/>
        <v>97127</v>
      </c>
      <c r="I264" s="45">
        <f t="shared" si="106"/>
        <v>0</v>
      </c>
      <c r="J264" s="45">
        <f t="shared" si="106"/>
        <v>97127</v>
      </c>
      <c r="K264" s="45">
        <f>SUM(K262:K263)</f>
        <v>96348</v>
      </c>
      <c r="L264" s="45">
        <f>SUM(L262:L263)</f>
        <v>0</v>
      </c>
      <c r="M264" s="157">
        <f>SUM(M262:M263)</f>
        <v>96348</v>
      </c>
      <c r="N264" s="149">
        <f>SUM(M264/J264)</f>
        <v>0.99197957313620311</v>
      </c>
    </row>
    <row r="265" spans="1:14" s="64" customFormat="1" x14ac:dyDescent="0.2">
      <c r="A265" s="1" t="s">
        <v>8</v>
      </c>
      <c r="B265" s="150">
        <v>13.5</v>
      </c>
      <c r="C265" s="47"/>
      <c r="D265" s="151">
        <f t="shared" si="100"/>
        <v>13.5</v>
      </c>
      <c r="E265" s="150">
        <v>13.5</v>
      </c>
      <c r="F265" s="47"/>
      <c r="G265" s="150">
        <f t="shared" si="101"/>
        <v>13.5</v>
      </c>
      <c r="H265" s="72">
        <v>15</v>
      </c>
      <c r="I265" s="51">
        <v>0</v>
      </c>
      <c r="J265" s="52">
        <v>15</v>
      </c>
      <c r="K265" s="72">
        <v>13</v>
      </c>
      <c r="L265" s="51"/>
      <c r="M265" s="52">
        <f t="shared" si="95"/>
        <v>13</v>
      </c>
      <c r="N265" s="122">
        <f>SUM(M265/J265)</f>
        <v>0.8666666666666667</v>
      </c>
    </row>
    <row r="266" spans="1:14" x14ac:dyDescent="0.2">
      <c r="A266" s="2"/>
      <c r="B266" s="2"/>
      <c r="C266" s="2"/>
      <c r="D266" s="2"/>
      <c r="N266" s="131"/>
    </row>
    <row r="267" spans="1:14" x14ac:dyDescent="0.2">
      <c r="A267" s="4"/>
      <c r="B267" s="4"/>
      <c r="C267" s="4"/>
      <c r="D267" s="4"/>
      <c r="N267" s="131"/>
    </row>
    <row r="268" spans="1:14" x14ac:dyDescent="0.2">
      <c r="N268" s="131"/>
    </row>
    <row r="269" spans="1:14" ht="25.5" customHeight="1" x14ac:dyDescent="0.2">
      <c r="A269" s="165" t="s">
        <v>55</v>
      </c>
      <c r="B269" s="172" t="s">
        <v>14</v>
      </c>
      <c r="C269" s="172" t="s">
        <v>15</v>
      </c>
      <c r="D269" s="172" t="s">
        <v>66</v>
      </c>
      <c r="E269" s="184" t="s">
        <v>67</v>
      </c>
      <c r="F269" s="184"/>
      <c r="G269" s="185"/>
      <c r="H269" s="184" t="s">
        <v>72</v>
      </c>
      <c r="I269" s="184"/>
      <c r="J269" s="184"/>
      <c r="K269" s="184" t="s">
        <v>68</v>
      </c>
      <c r="L269" s="184"/>
      <c r="M269" s="184"/>
      <c r="N269" s="192" t="s">
        <v>69</v>
      </c>
    </row>
    <row r="270" spans="1:14" ht="12.75" customHeight="1" x14ac:dyDescent="0.2">
      <c r="A270" s="166"/>
      <c r="B270" s="173"/>
      <c r="C270" s="173"/>
      <c r="D270" s="173"/>
      <c r="E270" s="186" t="s">
        <v>14</v>
      </c>
      <c r="F270" s="186" t="s">
        <v>15</v>
      </c>
      <c r="G270" s="188" t="s">
        <v>4</v>
      </c>
      <c r="H270" s="186" t="s">
        <v>14</v>
      </c>
      <c r="I270" s="186" t="s">
        <v>15</v>
      </c>
      <c r="J270" s="186" t="s">
        <v>4</v>
      </c>
      <c r="K270" s="186" t="s">
        <v>14</v>
      </c>
      <c r="L270" s="186" t="s">
        <v>15</v>
      </c>
      <c r="M270" s="186" t="s">
        <v>4</v>
      </c>
      <c r="N270" s="193"/>
    </row>
    <row r="271" spans="1:14" x14ac:dyDescent="0.2">
      <c r="A271" s="166"/>
      <c r="B271" s="173"/>
      <c r="C271" s="173"/>
      <c r="D271" s="173"/>
      <c r="E271" s="186"/>
      <c r="F271" s="186"/>
      <c r="G271" s="188"/>
      <c r="H271" s="186"/>
      <c r="I271" s="186"/>
      <c r="J271" s="186"/>
      <c r="K271" s="186"/>
      <c r="L271" s="186"/>
      <c r="M271" s="186"/>
      <c r="N271" s="193"/>
    </row>
    <row r="272" spans="1:14" x14ac:dyDescent="0.2">
      <c r="A272" s="123"/>
      <c r="B272" s="174"/>
      <c r="C272" s="174"/>
      <c r="D272" s="174"/>
      <c r="E272" s="187"/>
      <c r="F272" s="187"/>
      <c r="G272" s="189"/>
      <c r="H272" s="187"/>
      <c r="I272" s="187"/>
      <c r="J272" s="187"/>
      <c r="K272" s="187"/>
      <c r="L272" s="187"/>
      <c r="M272" s="187"/>
      <c r="N272" s="194"/>
    </row>
    <row r="273" spans="1:14" x14ac:dyDescent="0.2">
      <c r="A273" s="7" t="s">
        <v>1</v>
      </c>
      <c r="B273" s="18"/>
      <c r="C273" s="19"/>
      <c r="D273" s="19"/>
      <c r="E273" s="19"/>
      <c r="F273" s="19"/>
      <c r="G273" s="35"/>
      <c r="H273" s="19"/>
      <c r="I273" s="19"/>
      <c r="J273" s="19"/>
      <c r="K273" s="19"/>
      <c r="L273" s="19"/>
      <c r="M273" s="19"/>
      <c r="N273" s="122"/>
    </row>
    <row r="274" spans="1:14" x14ac:dyDescent="0.2">
      <c r="A274" s="8" t="s">
        <v>21</v>
      </c>
      <c r="B274" s="20"/>
      <c r="C274" s="19"/>
      <c r="D274" s="21">
        <f t="shared" ref="D274:D300" si="107">SUM(B274:C274)</f>
        <v>0</v>
      </c>
      <c r="E274" s="20"/>
      <c r="F274" s="19"/>
      <c r="G274" s="104">
        <f t="shared" ref="G274:G297" si="108">SUM(E274:F274)</f>
        <v>0</v>
      </c>
      <c r="H274" s="116">
        <v>0</v>
      </c>
      <c r="I274" s="20">
        <v>0</v>
      </c>
      <c r="J274" s="19">
        <v>0</v>
      </c>
      <c r="K274" s="21"/>
      <c r="L274" s="20"/>
      <c r="M274" s="19">
        <f>SUM(K274:L274)</f>
        <v>0</v>
      </c>
      <c r="N274" s="122"/>
    </row>
    <row r="275" spans="1:14" x14ac:dyDescent="0.2">
      <c r="A275" s="9" t="s">
        <v>22</v>
      </c>
      <c r="B275" s="22"/>
      <c r="C275" s="22"/>
      <c r="D275" s="23">
        <f t="shared" si="107"/>
        <v>0</v>
      </c>
      <c r="E275" s="22"/>
      <c r="F275" s="22"/>
      <c r="G275" s="36">
        <f t="shared" si="108"/>
        <v>0</v>
      </c>
      <c r="H275" s="110">
        <v>0</v>
      </c>
      <c r="I275" s="22">
        <v>0</v>
      </c>
      <c r="J275" s="18">
        <v>0</v>
      </c>
      <c r="K275" s="23"/>
      <c r="L275" s="22"/>
      <c r="M275" s="18">
        <f t="shared" ref="M275:M318" si="109">SUM(K275:L275)</f>
        <v>0</v>
      </c>
      <c r="N275" s="122"/>
    </row>
    <row r="276" spans="1:14" x14ac:dyDescent="0.2">
      <c r="A276" s="9" t="s">
        <v>23</v>
      </c>
      <c r="B276" s="22"/>
      <c r="C276" s="22"/>
      <c r="D276" s="23">
        <f t="shared" si="107"/>
        <v>0</v>
      </c>
      <c r="E276" s="22"/>
      <c r="F276" s="22"/>
      <c r="G276" s="36">
        <f t="shared" si="108"/>
        <v>0</v>
      </c>
      <c r="H276" s="110">
        <v>0</v>
      </c>
      <c r="I276" s="22">
        <v>0</v>
      </c>
      <c r="J276" s="18">
        <v>0</v>
      </c>
      <c r="K276" s="23"/>
      <c r="L276" s="22"/>
      <c r="M276" s="18">
        <f t="shared" si="109"/>
        <v>0</v>
      </c>
      <c r="N276" s="122"/>
    </row>
    <row r="277" spans="1:14" x14ac:dyDescent="0.2">
      <c r="A277" s="10" t="s">
        <v>24</v>
      </c>
      <c r="B277" s="3">
        <f t="shared" ref="B277:J277" si="110">SUM(B278:B288)</f>
        <v>5</v>
      </c>
      <c r="C277" s="3">
        <f t="shared" si="110"/>
        <v>0</v>
      </c>
      <c r="D277" s="3">
        <f t="shared" si="110"/>
        <v>5</v>
      </c>
      <c r="E277" s="3">
        <f t="shared" si="110"/>
        <v>5</v>
      </c>
      <c r="F277" s="3">
        <f t="shared" si="110"/>
        <v>0</v>
      </c>
      <c r="G277" s="74">
        <f t="shared" si="110"/>
        <v>5</v>
      </c>
      <c r="H277" s="3">
        <f t="shared" si="110"/>
        <v>903</v>
      </c>
      <c r="I277" s="3">
        <f t="shared" si="110"/>
        <v>0</v>
      </c>
      <c r="J277" s="3">
        <f t="shared" si="110"/>
        <v>903</v>
      </c>
      <c r="K277" s="3">
        <f>SUM(K278:K288)</f>
        <v>898</v>
      </c>
      <c r="L277" s="74">
        <f>SUM(L278:L288)</f>
        <v>0</v>
      </c>
      <c r="M277" s="3">
        <f>SUM(M278:M288)</f>
        <v>898</v>
      </c>
      <c r="N277" s="122">
        <f>SUM(M277/J277)</f>
        <v>0.99446290143964566</v>
      </c>
    </row>
    <row r="278" spans="1:14" x14ac:dyDescent="0.2">
      <c r="A278" s="11" t="s">
        <v>25</v>
      </c>
      <c r="B278" s="5"/>
      <c r="C278" s="5"/>
      <c r="D278" s="24">
        <f t="shared" si="107"/>
        <v>0</v>
      </c>
      <c r="E278" s="5"/>
      <c r="F278" s="5"/>
      <c r="G278" s="103">
        <f t="shared" si="108"/>
        <v>0</v>
      </c>
      <c r="H278" s="111">
        <v>0</v>
      </c>
      <c r="I278" s="5">
        <v>0</v>
      </c>
      <c r="J278" s="5">
        <v>0</v>
      </c>
      <c r="K278" s="24"/>
      <c r="L278" s="5"/>
      <c r="M278" s="5">
        <f t="shared" si="109"/>
        <v>0</v>
      </c>
      <c r="N278" s="122"/>
    </row>
    <row r="279" spans="1:14" x14ac:dyDescent="0.2">
      <c r="A279" s="11" t="s">
        <v>26</v>
      </c>
      <c r="B279" s="5"/>
      <c r="C279" s="5"/>
      <c r="D279" s="24">
        <f t="shared" si="107"/>
        <v>0</v>
      </c>
      <c r="E279" s="5"/>
      <c r="F279" s="5"/>
      <c r="G279" s="103">
        <f t="shared" si="108"/>
        <v>0</v>
      </c>
      <c r="H279" s="111">
        <v>0</v>
      </c>
      <c r="I279" s="5">
        <v>0</v>
      </c>
      <c r="J279" s="5">
        <v>0</v>
      </c>
      <c r="K279" s="24"/>
      <c r="L279" s="5"/>
      <c r="M279" s="5">
        <f t="shared" si="109"/>
        <v>0</v>
      </c>
      <c r="N279" s="122"/>
    </row>
    <row r="280" spans="1:14" x14ac:dyDescent="0.2">
      <c r="A280" s="11" t="s">
        <v>0</v>
      </c>
      <c r="B280" s="5"/>
      <c r="C280" s="5"/>
      <c r="D280" s="24">
        <f t="shared" si="107"/>
        <v>0</v>
      </c>
      <c r="E280" s="5"/>
      <c r="F280" s="5"/>
      <c r="G280" s="103">
        <f t="shared" si="108"/>
        <v>0</v>
      </c>
      <c r="H280" s="111">
        <v>0</v>
      </c>
      <c r="I280" s="5">
        <v>0</v>
      </c>
      <c r="J280" s="5">
        <v>0</v>
      </c>
      <c r="K280" s="24"/>
      <c r="L280" s="5"/>
      <c r="M280" s="5">
        <f t="shared" si="109"/>
        <v>0</v>
      </c>
      <c r="N280" s="122"/>
    </row>
    <row r="281" spans="1:14" x14ac:dyDescent="0.2">
      <c r="A281" s="11" t="s">
        <v>27</v>
      </c>
      <c r="B281" s="25"/>
      <c r="C281" s="25"/>
      <c r="D281" s="24">
        <f t="shared" si="107"/>
        <v>0</v>
      </c>
      <c r="E281" s="25"/>
      <c r="F281" s="25"/>
      <c r="G281" s="103">
        <f t="shared" si="108"/>
        <v>0</v>
      </c>
      <c r="H281" s="111">
        <v>0</v>
      </c>
      <c r="I281" s="25">
        <v>0</v>
      </c>
      <c r="J281" s="25">
        <v>0</v>
      </c>
      <c r="K281" s="24"/>
      <c r="L281" s="25"/>
      <c r="M281" s="25">
        <f t="shared" si="109"/>
        <v>0</v>
      </c>
      <c r="N281" s="122"/>
    </row>
    <row r="282" spans="1:14" x14ac:dyDescent="0.2">
      <c r="A282" s="11" t="s">
        <v>52</v>
      </c>
      <c r="B282" s="25"/>
      <c r="C282" s="25"/>
      <c r="D282" s="24">
        <f t="shared" si="107"/>
        <v>0</v>
      </c>
      <c r="E282" s="25"/>
      <c r="F282" s="25"/>
      <c r="G282" s="103">
        <f t="shared" si="108"/>
        <v>0</v>
      </c>
      <c r="H282" s="111">
        <v>0</v>
      </c>
      <c r="I282" s="25">
        <v>0</v>
      </c>
      <c r="J282" s="25">
        <v>0</v>
      </c>
      <c r="K282" s="24"/>
      <c r="L282" s="25"/>
      <c r="M282" s="25">
        <f t="shared" si="109"/>
        <v>0</v>
      </c>
      <c r="N282" s="122"/>
    </row>
    <row r="283" spans="1:14" x14ac:dyDescent="0.2">
      <c r="A283" s="11" t="s">
        <v>29</v>
      </c>
      <c r="B283" s="25"/>
      <c r="C283" s="25"/>
      <c r="D283" s="24">
        <f t="shared" si="107"/>
        <v>0</v>
      </c>
      <c r="E283" s="25"/>
      <c r="F283" s="25"/>
      <c r="G283" s="103">
        <f t="shared" si="108"/>
        <v>0</v>
      </c>
      <c r="H283" s="111">
        <v>0</v>
      </c>
      <c r="I283" s="25">
        <v>0</v>
      </c>
      <c r="J283" s="25">
        <v>0</v>
      </c>
      <c r="K283" s="24"/>
      <c r="L283" s="25"/>
      <c r="M283" s="25">
        <f t="shared" si="109"/>
        <v>0</v>
      </c>
      <c r="N283" s="122"/>
    </row>
    <row r="284" spans="1:14" x14ac:dyDescent="0.2">
      <c r="A284" s="11" t="s">
        <v>30</v>
      </c>
      <c r="B284" s="25"/>
      <c r="C284" s="25"/>
      <c r="D284" s="24">
        <f t="shared" si="107"/>
        <v>0</v>
      </c>
      <c r="E284" s="25"/>
      <c r="F284" s="25"/>
      <c r="G284" s="103">
        <f t="shared" si="108"/>
        <v>0</v>
      </c>
      <c r="H284" s="111">
        <v>0</v>
      </c>
      <c r="I284" s="25">
        <v>0</v>
      </c>
      <c r="J284" s="25">
        <v>0</v>
      </c>
      <c r="K284" s="24"/>
      <c r="L284" s="25"/>
      <c r="M284" s="25">
        <f t="shared" si="109"/>
        <v>0</v>
      </c>
      <c r="N284" s="122"/>
    </row>
    <row r="285" spans="1:14" x14ac:dyDescent="0.2">
      <c r="A285" s="11" t="s">
        <v>31</v>
      </c>
      <c r="B285" s="25"/>
      <c r="C285" s="25"/>
      <c r="D285" s="24">
        <f t="shared" si="107"/>
        <v>0</v>
      </c>
      <c r="E285" s="25"/>
      <c r="F285" s="25"/>
      <c r="G285" s="103">
        <f t="shared" si="108"/>
        <v>0</v>
      </c>
      <c r="H285" s="111">
        <v>0</v>
      </c>
      <c r="I285" s="25">
        <v>0</v>
      </c>
      <c r="J285" s="25">
        <v>0</v>
      </c>
      <c r="K285" s="24"/>
      <c r="L285" s="25"/>
      <c r="M285" s="25">
        <f t="shared" si="109"/>
        <v>0</v>
      </c>
      <c r="N285" s="122"/>
    </row>
    <row r="286" spans="1:14" x14ac:dyDescent="0.2">
      <c r="A286" s="11" t="s">
        <v>32</v>
      </c>
      <c r="B286" s="25">
        <v>5</v>
      </c>
      <c r="C286" s="25"/>
      <c r="D286" s="24">
        <f t="shared" si="107"/>
        <v>5</v>
      </c>
      <c r="E286" s="25">
        <v>5</v>
      </c>
      <c r="F286" s="25"/>
      <c r="G286" s="103">
        <f t="shared" si="108"/>
        <v>5</v>
      </c>
      <c r="H286" s="111">
        <v>5</v>
      </c>
      <c r="I286" s="25">
        <v>0</v>
      </c>
      <c r="J286" s="25">
        <v>5</v>
      </c>
      <c r="K286" s="24">
        <v>0</v>
      </c>
      <c r="L286" s="25"/>
      <c r="M286" s="25">
        <f t="shared" si="109"/>
        <v>0</v>
      </c>
      <c r="N286" s="122">
        <f>SUM(M286/J286)</f>
        <v>0</v>
      </c>
    </row>
    <row r="287" spans="1:14" s="64" customFormat="1" x14ac:dyDescent="0.2">
      <c r="A287" s="11" t="s">
        <v>33</v>
      </c>
      <c r="B287" s="25"/>
      <c r="C287" s="25"/>
      <c r="D287" s="24">
        <f t="shared" si="107"/>
        <v>0</v>
      </c>
      <c r="E287" s="25"/>
      <c r="F287" s="25"/>
      <c r="G287" s="103">
        <f t="shared" si="108"/>
        <v>0</v>
      </c>
      <c r="H287" s="111">
        <v>0</v>
      </c>
      <c r="I287" s="25">
        <v>0</v>
      </c>
      <c r="J287" s="25">
        <v>0</v>
      </c>
      <c r="K287" s="24"/>
      <c r="L287" s="25"/>
      <c r="M287" s="25">
        <f t="shared" si="109"/>
        <v>0</v>
      </c>
      <c r="N287" s="122"/>
    </row>
    <row r="288" spans="1:14" x14ac:dyDescent="0.2">
      <c r="A288" s="11" t="s">
        <v>34</v>
      </c>
      <c r="B288" s="25"/>
      <c r="C288" s="25"/>
      <c r="D288" s="24">
        <f t="shared" si="107"/>
        <v>0</v>
      </c>
      <c r="E288" s="25"/>
      <c r="F288" s="25"/>
      <c r="G288" s="103">
        <f t="shared" si="108"/>
        <v>0</v>
      </c>
      <c r="H288" s="111">
        <v>898</v>
      </c>
      <c r="I288" s="25">
        <v>0</v>
      </c>
      <c r="J288" s="25">
        <v>898</v>
      </c>
      <c r="K288" s="24">
        <v>898</v>
      </c>
      <c r="L288" s="25"/>
      <c r="M288" s="25">
        <f t="shared" si="109"/>
        <v>898</v>
      </c>
      <c r="N288" s="122">
        <f>SUM(M288/J288)</f>
        <v>1</v>
      </c>
    </row>
    <row r="289" spans="1:14" x14ac:dyDescent="0.2">
      <c r="A289" s="10" t="s">
        <v>20</v>
      </c>
      <c r="B289" s="27">
        <f t="shared" ref="B289:G289" si="111">SUM(B291:B295)</f>
        <v>0</v>
      </c>
      <c r="C289" s="27">
        <f t="shared" si="111"/>
        <v>0</v>
      </c>
      <c r="D289" s="27">
        <f t="shared" si="111"/>
        <v>0</v>
      </c>
      <c r="E289" s="27">
        <f t="shared" si="111"/>
        <v>0</v>
      </c>
      <c r="F289" s="27">
        <f t="shared" si="111"/>
        <v>0</v>
      </c>
      <c r="G289" s="29">
        <f t="shared" si="111"/>
        <v>0</v>
      </c>
      <c r="H289" s="27">
        <v>0</v>
      </c>
      <c r="I289" s="27">
        <v>0</v>
      </c>
      <c r="J289" s="27">
        <v>0</v>
      </c>
      <c r="K289" s="27">
        <f>SUM(K291:K295)</f>
        <v>0</v>
      </c>
      <c r="L289" s="27">
        <f>SUM(L291:L295)</f>
        <v>0</v>
      </c>
      <c r="M289" s="27">
        <f>SUM(M291:M295)</f>
        <v>0</v>
      </c>
      <c r="N289" s="122"/>
    </row>
    <row r="290" spans="1:14" x14ac:dyDescent="0.2">
      <c r="A290" s="12" t="s">
        <v>25</v>
      </c>
      <c r="B290" s="25"/>
      <c r="C290" s="25"/>
      <c r="D290" s="24">
        <f t="shared" si="107"/>
        <v>0</v>
      </c>
      <c r="E290" s="25"/>
      <c r="F290" s="25"/>
      <c r="G290" s="103">
        <f t="shared" si="108"/>
        <v>0</v>
      </c>
      <c r="H290" s="111">
        <v>0</v>
      </c>
      <c r="I290" s="25">
        <v>0</v>
      </c>
      <c r="J290" s="25">
        <v>0</v>
      </c>
      <c r="K290" s="24"/>
      <c r="L290" s="25"/>
      <c r="M290" s="25">
        <f t="shared" si="109"/>
        <v>0</v>
      </c>
      <c r="N290" s="122"/>
    </row>
    <row r="291" spans="1:14" x14ac:dyDescent="0.2">
      <c r="A291" s="12" t="s">
        <v>35</v>
      </c>
      <c r="B291" s="25"/>
      <c r="C291" s="25"/>
      <c r="D291" s="24">
        <f t="shared" si="107"/>
        <v>0</v>
      </c>
      <c r="E291" s="25"/>
      <c r="F291" s="25"/>
      <c r="G291" s="103">
        <f t="shared" si="108"/>
        <v>0</v>
      </c>
      <c r="H291" s="111">
        <v>0</v>
      </c>
      <c r="I291" s="25">
        <v>0</v>
      </c>
      <c r="J291" s="25">
        <v>0</v>
      </c>
      <c r="K291" s="24"/>
      <c r="L291" s="25"/>
      <c r="M291" s="25">
        <f t="shared" si="109"/>
        <v>0</v>
      </c>
      <c r="N291" s="122"/>
    </row>
    <row r="292" spans="1:14" x14ac:dyDescent="0.2">
      <c r="A292" s="12" t="s">
        <v>36</v>
      </c>
      <c r="B292" s="25"/>
      <c r="C292" s="25"/>
      <c r="D292" s="24">
        <f t="shared" si="107"/>
        <v>0</v>
      </c>
      <c r="E292" s="25"/>
      <c r="F292" s="25"/>
      <c r="G292" s="103">
        <f t="shared" si="108"/>
        <v>0</v>
      </c>
      <c r="H292" s="111">
        <v>0</v>
      </c>
      <c r="I292" s="25">
        <v>0</v>
      </c>
      <c r="J292" s="25">
        <v>0</v>
      </c>
      <c r="K292" s="24"/>
      <c r="L292" s="25"/>
      <c r="M292" s="25">
        <f t="shared" si="109"/>
        <v>0</v>
      </c>
      <c r="N292" s="122"/>
    </row>
    <row r="293" spans="1:14" s="64" customFormat="1" x14ac:dyDescent="0.2">
      <c r="A293" s="12" t="s">
        <v>37</v>
      </c>
      <c r="B293" s="25"/>
      <c r="C293" s="25"/>
      <c r="D293" s="24">
        <f t="shared" si="107"/>
        <v>0</v>
      </c>
      <c r="E293" s="25"/>
      <c r="F293" s="25"/>
      <c r="G293" s="103">
        <f t="shared" si="108"/>
        <v>0</v>
      </c>
      <c r="H293" s="111">
        <v>0</v>
      </c>
      <c r="I293" s="25">
        <v>0</v>
      </c>
      <c r="J293" s="25">
        <v>0</v>
      </c>
      <c r="K293" s="24"/>
      <c r="L293" s="25"/>
      <c r="M293" s="25">
        <f t="shared" si="109"/>
        <v>0</v>
      </c>
      <c r="N293" s="122"/>
    </row>
    <row r="294" spans="1:14" s="64" customFormat="1" x14ac:dyDescent="0.2">
      <c r="A294" s="12" t="s">
        <v>38</v>
      </c>
      <c r="B294" s="25"/>
      <c r="C294" s="25"/>
      <c r="D294" s="24">
        <f t="shared" si="107"/>
        <v>0</v>
      </c>
      <c r="E294" s="25"/>
      <c r="F294" s="25"/>
      <c r="G294" s="103">
        <f t="shared" si="108"/>
        <v>0</v>
      </c>
      <c r="H294" s="111">
        <v>0</v>
      </c>
      <c r="I294" s="25">
        <v>0</v>
      </c>
      <c r="J294" s="25">
        <v>0</v>
      </c>
      <c r="K294" s="24"/>
      <c r="L294" s="25"/>
      <c r="M294" s="25">
        <f t="shared" si="109"/>
        <v>0</v>
      </c>
      <c r="N294" s="122"/>
    </row>
    <row r="295" spans="1:14" s="64" customFormat="1" x14ac:dyDescent="0.2">
      <c r="A295" s="12" t="s">
        <v>39</v>
      </c>
      <c r="B295" s="25"/>
      <c r="C295" s="25"/>
      <c r="D295" s="24">
        <f t="shared" si="107"/>
        <v>0</v>
      </c>
      <c r="E295" s="25"/>
      <c r="F295" s="25"/>
      <c r="G295" s="103">
        <f t="shared" si="108"/>
        <v>0</v>
      </c>
      <c r="H295" s="111">
        <v>0</v>
      </c>
      <c r="I295" s="25">
        <v>0</v>
      </c>
      <c r="J295" s="25">
        <v>0</v>
      </c>
      <c r="K295" s="24"/>
      <c r="L295" s="25"/>
      <c r="M295" s="25">
        <f t="shared" si="109"/>
        <v>0</v>
      </c>
      <c r="N295" s="122"/>
    </row>
    <row r="296" spans="1:14" s="64" customFormat="1" x14ac:dyDescent="0.2">
      <c r="A296" s="9" t="s">
        <v>40</v>
      </c>
      <c r="B296" s="14"/>
      <c r="C296" s="14"/>
      <c r="D296" s="23">
        <f t="shared" si="107"/>
        <v>0</v>
      </c>
      <c r="E296" s="14"/>
      <c r="F296" s="14"/>
      <c r="G296" s="36">
        <f t="shared" si="108"/>
        <v>0</v>
      </c>
      <c r="H296" s="110">
        <v>0</v>
      </c>
      <c r="I296" s="14">
        <v>0</v>
      </c>
      <c r="J296" s="14">
        <v>0</v>
      </c>
      <c r="K296" s="23"/>
      <c r="L296" s="13"/>
      <c r="M296" s="13">
        <f t="shared" si="109"/>
        <v>0</v>
      </c>
      <c r="N296" s="122"/>
    </row>
    <row r="297" spans="1:14" s="64" customFormat="1" x14ac:dyDescent="0.2">
      <c r="A297" s="9" t="s">
        <v>41</v>
      </c>
      <c r="B297" s="28"/>
      <c r="C297" s="28"/>
      <c r="D297" s="23">
        <f t="shared" si="107"/>
        <v>0</v>
      </c>
      <c r="E297" s="28"/>
      <c r="F297" s="28"/>
      <c r="G297" s="36">
        <f t="shared" si="108"/>
        <v>0</v>
      </c>
      <c r="H297" s="110">
        <v>0</v>
      </c>
      <c r="I297" s="28">
        <v>0</v>
      </c>
      <c r="J297" s="28">
        <v>0</v>
      </c>
      <c r="K297" s="23"/>
      <c r="L297" s="31"/>
      <c r="M297" s="31">
        <f t="shared" si="109"/>
        <v>0</v>
      </c>
      <c r="N297" s="122"/>
    </row>
    <row r="298" spans="1:14" x14ac:dyDescent="0.2">
      <c r="A298" s="10" t="s">
        <v>42</v>
      </c>
      <c r="B298" s="27">
        <f t="shared" ref="B298:J298" si="112">SUM(B274,B275,B276,B277,B289,B296,B297)</f>
        <v>5</v>
      </c>
      <c r="C298" s="27">
        <f t="shared" si="112"/>
        <v>0</v>
      </c>
      <c r="D298" s="27">
        <f t="shared" si="112"/>
        <v>5</v>
      </c>
      <c r="E298" s="27">
        <f t="shared" si="112"/>
        <v>5</v>
      </c>
      <c r="F298" s="27">
        <f t="shared" si="112"/>
        <v>0</v>
      </c>
      <c r="G298" s="29">
        <f t="shared" si="112"/>
        <v>5</v>
      </c>
      <c r="H298" s="27">
        <f t="shared" si="112"/>
        <v>903</v>
      </c>
      <c r="I298" s="27">
        <f t="shared" si="112"/>
        <v>0</v>
      </c>
      <c r="J298" s="27">
        <f t="shared" si="112"/>
        <v>903</v>
      </c>
      <c r="K298" s="27">
        <f>SUM(K274,K275,K276,K277,K289,K296,K297)</f>
        <v>898</v>
      </c>
      <c r="L298" s="27">
        <f>SUM(L274,L275,L276,L277,L289,L296,L297)</f>
        <v>0</v>
      </c>
      <c r="M298" s="27">
        <f>SUM(M274,M275,M276,M277,M289,M296,M297)</f>
        <v>898</v>
      </c>
      <c r="N298" s="122">
        <f>SUM(M298/J298)</f>
        <v>0.99446290143964566</v>
      </c>
    </row>
    <row r="299" spans="1:14" x14ac:dyDescent="0.2">
      <c r="A299" s="13" t="s">
        <v>65</v>
      </c>
      <c r="B299" s="29"/>
      <c r="C299" s="27"/>
      <c r="D299" s="23">
        <f t="shared" si="107"/>
        <v>0</v>
      </c>
      <c r="E299" s="71">
        <v>391</v>
      </c>
      <c r="F299" s="27"/>
      <c r="G299" s="36">
        <f>SUM(E299:F299)</f>
        <v>391</v>
      </c>
      <c r="H299" s="110">
        <v>391</v>
      </c>
      <c r="I299" s="32">
        <v>0</v>
      </c>
      <c r="J299" s="28">
        <v>391</v>
      </c>
      <c r="K299" s="23">
        <v>391</v>
      </c>
      <c r="L299" s="50"/>
      <c r="M299" s="31">
        <f t="shared" si="109"/>
        <v>391</v>
      </c>
      <c r="N299" s="122">
        <f>SUM(M299/J299)</f>
        <v>1</v>
      </c>
    </row>
    <row r="300" spans="1:14" s="64" customFormat="1" x14ac:dyDescent="0.2">
      <c r="A300" s="14" t="s">
        <v>60</v>
      </c>
      <c r="B300" s="32">
        <v>131761</v>
      </c>
      <c r="C300" s="28"/>
      <c r="D300" s="23">
        <f t="shared" si="107"/>
        <v>131761</v>
      </c>
      <c r="E300" s="32">
        <v>145219</v>
      </c>
      <c r="F300" s="28"/>
      <c r="G300" s="36">
        <f>SUM(E300:F300)</f>
        <v>145219</v>
      </c>
      <c r="H300" s="110">
        <v>130607</v>
      </c>
      <c r="I300" s="32">
        <v>0</v>
      </c>
      <c r="J300" s="28">
        <v>130607</v>
      </c>
      <c r="K300" s="23">
        <v>130607</v>
      </c>
      <c r="L300" s="50"/>
      <c r="M300" s="31">
        <f t="shared" si="109"/>
        <v>130607</v>
      </c>
      <c r="N300" s="122">
        <f>SUM(M300/J300)</f>
        <v>1</v>
      </c>
    </row>
    <row r="301" spans="1:14" x14ac:dyDescent="0.2">
      <c r="A301" s="10" t="s">
        <v>43</v>
      </c>
      <c r="B301" s="27">
        <f t="shared" ref="B301:J301" si="113">SUM(B298:B300)</f>
        <v>131766</v>
      </c>
      <c r="C301" s="27">
        <f t="shared" si="113"/>
        <v>0</v>
      </c>
      <c r="D301" s="27">
        <f t="shared" si="113"/>
        <v>131766</v>
      </c>
      <c r="E301" s="27">
        <f t="shared" si="113"/>
        <v>145615</v>
      </c>
      <c r="F301" s="27">
        <f t="shared" si="113"/>
        <v>0</v>
      </c>
      <c r="G301" s="29">
        <f t="shared" si="113"/>
        <v>145615</v>
      </c>
      <c r="H301" s="27">
        <f t="shared" si="113"/>
        <v>131901</v>
      </c>
      <c r="I301" s="27">
        <f t="shared" si="113"/>
        <v>0</v>
      </c>
      <c r="J301" s="27">
        <f t="shared" si="113"/>
        <v>131901</v>
      </c>
      <c r="K301" s="27">
        <f>SUM(K298:K300)</f>
        <v>131896</v>
      </c>
      <c r="L301" s="29">
        <f>SUM(L298:L300)</f>
        <v>0</v>
      </c>
      <c r="M301" s="27">
        <f>SUM(M298:M300)</f>
        <v>131896</v>
      </c>
      <c r="N301" s="122">
        <f>SUM(M301/J301)</f>
        <v>0.99996209278170745</v>
      </c>
    </row>
    <row r="302" spans="1:14" x14ac:dyDescent="0.2">
      <c r="A302" s="9"/>
      <c r="B302" s="34"/>
      <c r="C302" s="35"/>
      <c r="D302" s="23"/>
      <c r="E302" s="34"/>
      <c r="F302" s="35"/>
      <c r="G302" s="36"/>
      <c r="H302" s="49"/>
      <c r="I302" s="50"/>
      <c r="J302" s="19"/>
      <c r="K302" s="49"/>
      <c r="L302" s="50"/>
      <c r="M302" s="19"/>
      <c r="N302" s="122"/>
    </row>
    <row r="303" spans="1:14" x14ac:dyDescent="0.2">
      <c r="A303" s="15" t="s">
        <v>2</v>
      </c>
      <c r="B303" s="36"/>
      <c r="C303" s="35"/>
      <c r="D303" s="23"/>
      <c r="E303" s="36"/>
      <c r="F303" s="35"/>
      <c r="G303" s="36"/>
      <c r="H303" s="49"/>
      <c r="I303" s="59"/>
      <c r="J303" s="19"/>
      <c r="K303" s="49"/>
      <c r="L303" s="59"/>
      <c r="M303" s="19"/>
      <c r="N303" s="122"/>
    </row>
    <row r="304" spans="1:14" x14ac:dyDescent="0.2">
      <c r="A304" s="9" t="s">
        <v>3</v>
      </c>
      <c r="B304" s="36">
        <v>78764</v>
      </c>
      <c r="C304" s="35"/>
      <c r="D304" s="23">
        <f t="shared" ref="D304:D318" si="114">SUM(B304:C304)</f>
        <v>78764</v>
      </c>
      <c r="E304" s="36">
        <v>90573</v>
      </c>
      <c r="F304" s="35"/>
      <c r="G304" s="36">
        <f t="shared" ref="G304:G318" si="115">SUM(E304:F304)</f>
        <v>90573</v>
      </c>
      <c r="H304" s="49">
        <v>97945</v>
      </c>
      <c r="I304" s="59">
        <v>0</v>
      </c>
      <c r="J304" s="49">
        <v>97945</v>
      </c>
      <c r="K304" s="49">
        <v>97940</v>
      </c>
      <c r="L304" s="59"/>
      <c r="M304" s="49">
        <f t="shared" si="109"/>
        <v>97940</v>
      </c>
      <c r="N304" s="122">
        <f>SUM(M304/J304)</f>
        <v>0.9999489509418551</v>
      </c>
    </row>
    <row r="305" spans="1:14" s="64" customFormat="1" x14ac:dyDescent="0.2">
      <c r="A305" s="9" t="s">
        <v>17</v>
      </c>
      <c r="B305" s="36">
        <v>11103</v>
      </c>
      <c r="C305" s="35"/>
      <c r="D305" s="23">
        <f t="shared" si="114"/>
        <v>11103</v>
      </c>
      <c r="E305" s="36">
        <v>12402</v>
      </c>
      <c r="F305" s="35"/>
      <c r="G305" s="36">
        <f t="shared" si="115"/>
        <v>12402</v>
      </c>
      <c r="H305" s="49">
        <v>12975</v>
      </c>
      <c r="I305" s="59">
        <v>0</v>
      </c>
      <c r="J305" s="49">
        <v>12975</v>
      </c>
      <c r="K305" s="49">
        <v>12943</v>
      </c>
      <c r="L305" s="59"/>
      <c r="M305" s="49">
        <f t="shared" si="109"/>
        <v>12943</v>
      </c>
      <c r="N305" s="122">
        <f>SUM(M305/J305)</f>
        <v>0.99753371868978802</v>
      </c>
    </row>
    <row r="306" spans="1:14" x14ac:dyDescent="0.2">
      <c r="A306" s="10" t="s">
        <v>4</v>
      </c>
      <c r="B306" s="37">
        <f t="shared" ref="B306:J306" si="116">SUM(B304:B305)</f>
        <v>89867</v>
      </c>
      <c r="C306" s="37">
        <f t="shared" si="116"/>
        <v>0</v>
      </c>
      <c r="D306" s="37">
        <f t="shared" si="116"/>
        <v>89867</v>
      </c>
      <c r="E306" s="37">
        <f t="shared" si="116"/>
        <v>102975</v>
      </c>
      <c r="F306" s="37">
        <f t="shared" si="116"/>
        <v>0</v>
      </c>
      <c r="G306" s="37">
        <f t="shared" si="116"/>
        <v>102975</v>
      </c>
      <c r="H306" s="43">
        <f t="shared" si="116"/>
        <v>110920</v>
      </c>
      <c r="I306" s="43">
        <f t="shared" si="116"/>
        <v>0</v>
      </c>
      <c r="J306" s="43">
        <f t="shared" si="116"/>
        <v>110920</v>
      </c>
      <c r="K306" s="43">
        <f>SUM(K304:K305)</f>
        <v>110883</v>
      </c>
      <c r="L306" s="43">
        <f>SUM(L304:L305)</f>
        <v>0</v>
      </c>
      <c r="M306" s="44">
        <f>SUM(M304:M305)</f>
        <v>110883</v>
      </c>
      <c r="N306" s="122">
        <f>SUM(M306/J306)</f>
        <v>0.99966642625315538</v>
      </c>
    </row>
    <row r="307" spans="1:14" x14ac:dyDescent="0.2">
      <c r="A307" s="9" t="s">
        <v>5</v>
      </c>
      <c r="B307" s="36">
        <v>39765</v>
      </c>
      <c r="C307" s="39"/>
      <c r="D307" s="40">
        <f t="shared" si="114"/>
        <v>39765</v>
      </c>
      <c r="E307" s="36">
        <v>40506</v>
      </c>
      <c r="F307" s="39"/>
      <c r="G307" s="61">
        <f t="shared" si="115"/>
        <v>40506</v>
      </c>
      <c r="H307" s="28">
        <v>20200</v>
      </c>
      <c r="I307" s="59">
        <v>0</v>
      </c>
      <c r="J307" s="28">
        <v>20200</v>
      </c>
      <c r="K307" s="31">
        <v>20088</v>
      </c>
      <c r="L307" s="59"/>
      <c r="M307" s="31">
        <f t="shared" si="109"/>
        <v>20088</v>
      </c>
      <c r="N307" s="122">
        <f>SUM(M307/J307)</f>
        <v>0.99445544554455445</v>
      </c>
    </row>
    <row r="308" spans="1:14" x14ac:dyDescent="0.2">
      <c r="A308" s="9" t="s">
        <v>44</v>
      </c>
      <c r="B308" s="34"/>
      <c r="C308" s="39"/>
      <c r="D308" s="40">
        <f t="shared" si="114"/>
        <v>0</v>
      </c>
      <c r="E308" s="34"/>
      <c r="F308" s="39"/>
      <c r="G308" s="61">
        <f t="shared" si="115"/>
        <v>0</v>
      </c>
      <c r="H308" s="28">
        <v>0</v>
      </c>
      <c r="I308" s="50">
        <v>0</v>
      </c>
      <c r="J308" s="13">
        <v>0</v>
      </c>
      <c r="K308" s="31"/>
      <c r="L308" s="50"/>
      <c r="M308" s="13">
        <f t="shared" si="109"/>
        <v>0</v>
      </c>
      <c r="N308" s="122"/>
    </row>
    <row r="309" spans="1:14" x14ac:dyDescent="0.2">
      <c r="A309" s="9" t="s">
        <v>45</v>
      </c>
      <c r="B309" s="34"/>
      <c r="C309" s="35"/>
      <c r="D309" s="40">
        <f t="shared" si="114"/>
        <v>0</v>
      </c>
      <c r="E309" s="34"/>
      <c r="F309" s="35"/>
      <c r="G309" s="61">
        <f t="shared" si="115"/>
        <v>0</v>
      </c>
      <c r="H309" s="28">
        <v>0</v>
      </c>
      <c r="I309" s="50">
        <v>0</v>
      </c>
      <c r="J309" s="13">
        <v>0</v>
      </c>
      <c r="K309" s="31"/>
      <c r="L309" s="50"/>
      <c r="M309" s="13">
        <f t="shared" si="109"/>
        <v>0</v>
      </c>
      <c r="N309" s="122"/>
    </row>
    <row r="310" spans="1:14" x14ac:dyDescent="0.2">
      <c r="A310" s="10" t="s">
        <v>46</v>
      </c>
      <c r="B310" s="37">
        <f t="shared" ref="B310:J310" si="117">SUM(B306:B309)</f>
        <v>129632</v>
      </c>
      <c r="C310" s="37">
        <f t="shared" si="117"/>
        <v>0</v>
      </c>
      <c r="D310" s="37">
        <f t="shared" si="117"/>
        <v>129632</v>
      </c>
      <c r="E310" s="37">
        <f t="shared" si="117"/>
        <v>143481</v>
      </c>
      <c r="F310" s="37">
        <f t="shared" si="117"/>
        <v>0</v>
      </c>
      <c r="G310" s="37">
        <f t="shared" si="117"/>
        <v>143481</v>
      </c>
      <c r="H310" s="43">
        <f t="shared" si="117"/>
        <v>131120</v>
      </c>
      <c r="I310" s="43">
        <f t="shared" si="117"/>
        <v>0</v>
      </c>
      <c r="J310" s="43">
        <f t="shared" si="117"/>
        <v>131120</v>
      </c>
      <c r="K310" s="43">
        <f>SUM(K306:K309)</f>
        <v>130971</v>
      </c>
      <c r="L310" s="43">
        <f>SUM(L306:L309)</f>
        <v>0</v>
      </c>
      <c r="M310" s="44">
        <f>SUM(M306:M309)</f>
        <v>130971</v>
      </c>
      <c r="N310" s="122">
        <f>SUM(M310/J310)</f>
        <v>0.9988636363636364</v>
      </c>
    </row>
    <row r="311" spans="1:14" s="64" customFormat="1" x14ac:dyDescent="0.2">
      <c r="A311" s="9" t="s">
        <v>6</v>
      </c>
      <c r="B311" s="41">
        <v>2134</v>
      </c>
      <c r="C311" s="37"/>
      <c r="D311" s="40">
        <f t="shared" si="114"/>
        <v>2134</v>
      </c>
      <c r="E311" s="41">
        <v>2134</v>
      </c>
      <c r="F311" s="37"/>
      <c r="G311" s="61">
        <f t="shared" si="115"/>
        <v>2134</v>
      </c>
      <c r="H311" s="28">
        <v>781</v>
      </c>
      <c r="I311" s="32">
        <v>0</v>
      </c>
      <c r="J311" s="42">
        <v>781</v>
      </c>
      <c r="K311" s="31">
        <v>718</v>
      </c>
      <c r="L311" s="50"/>
      <c r="M311" s="42">
        <f t="shared" si="109"/>
        <v>718</v>
      </c>
      <c r="N311" s="122">
        <f>SUM(M311/J311)</f>
        <v>0.91933418693982072</v>
      </c>
    </row>
    <row r="312" spans="1:14" x14ac:dyDescent="0.2">
      <c r="A312" s="9" t="s">
        <v>7</v>
      </c>
      <c r="B312" s="34"/>
      <c r="C312" s="34"/>
      <c r="D312" s="40">
        <f t="shared" si="114"/>
        <v>0</v>
      </c>
      <c r="E312" s="34"/>
      <c r="F312" s="34"/>
      <c r="G312" s="61">
        <f t="shared" si="115"/>
        <v>0</v>
      </c>
      <c r="H312" s="28">
        <v>0</v>
      </c>
      <c r="I312" s="50">
        <v>0</v>
      </c>
      <c r="J312" s="42">
        <v>0</v>
      </c>
      <c r="K312" s="31"/>
      <c r="L312" s="50"/>
      <c r="M312" s="42">
        <f t="shared" si="109"/>
        <v>0</v>
      </c>
      <c r="N312" s="122"/>
    </row>
    <row r="313" spans="1:14" x14ac:dyDescent="0.2">
      <c r="A313" s="9" t="s">
        <v>47</v>
      </c>
      <c r="B313" s="34"/>
      <c r="C313" s="34"/>
      <c r="D313" s="40">
        <f t="shared" si="114"/>
        <v>0</v>
      </c>
      <c r="E313" s="34"/>
      <c r="F313" s="34"/>
      <c r="G313" s="61">
        <f t="shared" si="115"/>
        <v>0</v>
      </c>
      <c r="H313" s="28">
        <v>0</v>
      </c>
      <c r="I313" s="50">
        <v>0</v>
      </c>
      <c r="J313" s="42">
        <v>0</v>
      </c>
      <c r="K313" s="31"/>
      <c r="L313" s="50"/>
      <c r="M313" s="42">
        <f t="shared" si="109"/>
        <v>0</v>
      </c>
      <c r="N313" s="122"/>
    </row>
    <row r="314" spans="1:14" x14ac:dyDescent="0.2">
      <c r="A314" s="10" t="s">
        <v>48</v>
      </c>
      <c r="B314" s="43">
        <f t="shared" ref="B314:G314" si="118">SUM(B311:B313)</f>
        <v>2134</v>
      </c>
      <c r="C314" s="43">
        <f t="shared" si="118"/>
        <v>0</v>
      </c>
      <c r="D314" s="43">
        <f t="shared" si="118"/>
        <v>2134</v>
      </c>
      <c r="E314" s="43">
        <f t="shared" si="118"/>
        <v>2134</v>
      </c>
      <c r="F314" s="43">
        <f t="shared" si="118"/>
        <v>0</v>
      </c>
      <c r="G314" s="43">
        <f t="shared" si="118"/>
        <v>2134</v>
      </c>
      <c r="H314" s="43">
        <f t="shared" ref="H314:M314" si="119">SUM(H311:H313)</f>
        <v>781</v>
      </c>
      <c r="I314" s="43">
        <f t="shared" si="119"/>
        <v>0</v>
      </c>
      <c r="J314" s="43">
        <f t="shared" si="119"/>
        <v>781</v>
      </c>
      <c r="K314" s="43">
        <f t="shared" si="119"/>
        <v>718</v>
      </c>
      <c r="L314" s="43">
        <f t="shared" si="119"/>
        <v>0</v>
      </c>
      <c r="M314" s="44">
        <f t="shared" si="119"/>
        <v>718</v>
      </c>
      <c r="N314" s="122">
        <f>SUM(M314/J314)</f>
        <v>0.91933418693982072</v>
      </c>
    </row>
    <row r="315" spans="1:14" x14ac:dyDescent="0.2">
      <c r="A315" s="10" t="s">
        <v>49</v>
      </c>
      <c r="B315" s="45">
        <f t="shared" ref="B315:J315" si="120">SUM(B310,B314)</f>
        <v>131766</v>
      </c>
      <c r="C315" s="45">
        <f t="shared" si="120"/>
        <v>0</v>
      </c>
      <c r="D315" s="45">
        <f t="shared" si="120"/>
        <v>131766</v>
      </c>
      <c r="E315" s="45">
        <f t="shared" si="120"/>
        <v>145615</v>
      </c>
      <c r="F315" s="45">
        <f t="shared" si="120"/>
        <v>0</v>
      </c>
      <c r="G315" s="45">
        <f t="shared" si="120"/>
        <v>145615</v>
      </c>
      <c r="H315" s="45">
        <f t="shared" si="120"/>
        <v>131901</v>
      </c>
      <c r="I315" s="45">
        <f t="shared" si="120"/>
        <v>0</v>
      </c>
      <c r="J315" s="45">
        <f t="shared" si="120"/>
        <v>131901</v>
      </c>
      <c r="K315" s="45">
        <f>SUM(K310,K314)</f>
        <v>131689</v>
      </c>
      <c r="L315" s="45">
        <f>SUM(L310,L314)</f>
        <v>0</v>
      </c>
      <c r="M315" s="44">
        <f>SUM(M310,M314)</f>
        <v>131689</v>
      </c>
      <c r="N315" s="122">
        <f>SUM(M315/J315)</f>
        <v>0.99839273394439765</v>
      </c>
    </row>
    <row r="316" spans="1:14" x14ac:dyDescent="0.2">
      <c r="A316" s="158" t="s">
        <v>50</v>
      </c>
      <c r="B316" s="159"/>
      <c r="C316" s="160"/>
      <c r="D316" s="138">
        <f t="shared" si="114"/>
        <v>0</v>
      </c>
      <c r="E316" s="159"/>
      <c r="F316" s="160"/>
      <c r="G316" s="161">
        <f t="shared" si="115"/>
        <v>0</v>
      </c>
      <c r="H316" s="76">
        <v>0</v>
      </c>
      <c r="I316" s="136">
        <v>0</v>
      </c>
      <c r="J316" s="94">
        <v>0</v>
      </c>
      <c r="K316" s="162"/>
      <c r="L316" s="136"/>
      <c r="M316" s="94">
        <f t="shared" si="109"/>
        <v>0</v>
      </c>
      <c r="N316" s="149"/>
    </row>
    <row r="317" spans="1:14" s="64" customFormat="1" x14ac:dyDescent="0.2">
      <c r="A317" s="16" t="s">
        <v>51</v>
      </c>
      <c r="B317" s="163">
        <f t="shared" ref="B317:J317" si="121">SUM(B315:B316)</f>
        <v>131766</v>
      </c>
      <c r="C317" s="163">
        <f t="shared" si="121"/>
        <v>0</v>
      </c>
      <c r="D317" s="163">
        <f t="shared" si="121"/>
        <v>131766</v>
      </c>
      <c r="E317" s="163">
        <f t="shared" si="121"/>
        <v>145615</v>
      </c>
      <c r="F317" s="163">
        <f t="shared" si="121"/>
        <v>0</v>
      </c>
      <c r="G317" s="163">
        <f t="shared" si="121"/>
        <v>145615</v>
      </c>
      <c r="H317" s="164">
        <f t="shared" si="121"/>
        <v>131901</v>
      </c>
      <c r="I317" s="164">
        <f t="shared" si="121"/>
        <v>0</v>
      </c>
      <c r="J317" s="164">
        <f t="shared" si="121"/>
        <v>131901</v>
      </c>
      <c r="K317" s="164">
        <f>SUM(K315:K316)</f>
        <v>131689</v>
      </c>
      <c r="L317" s="164">
        <f>SUM(L315:L316)</f>
        <v>0</v>
      </c>
      <c r="M317" s="44">
        <f>SUM(M315:M316)</f>
        <v>131689</v>
      </c>
      <c r="N317" s="122">
        <f>SUM(M317/J317)</f>
        <v>0.99839273394439765</v>
      </c>
    </row>
    <row r="318" spans="1:14" s="64" customFormat="1" x14ac:dyDescent="0.2">
      <c r="A318" s="1" t="s">
        <v>8</v>
      </c>
      <c r="B318" s="46">
        <v>17.5</v>
      </c>
      <c r="C318" s="47"/>
      <c r="D318" s="48">
        <f t="shared" si="114"/>
        <v>17.5</v>
      </c>
      <c r="E318" s="46">
        <v>17.5</v>
      </c>
      <c r="F318" s="47"/>
      <c r="G318" s="46">
        <f t="shared" si="115"/>
        <v>17.5</v>
      </c>
      <c r="H318" s="72">
        <v>18</v>
      </c>
      <c r="I318" s="51">
        <v>0</v>
      </c>
      <c r="J318" s="52">
        <v>18</v>
      </c>
      <c r="K318" s="72">
        <v>17</v>
      </c>
      <c r="L318" s="51"/>
      <c r="M318" s="52">
        <f t="shared" si="109"/>
        <v>17</v>
      </c>
      <c r="N318" s="122">
        <f>SUM(M318/J318)</f>
        <v>0.94444444444444442</v>
      </c>
    </row>
    <row r="319" spans="1:14" x14ac:dyDescent="0.2">
      <c r="A319" s="2"/>
      <c r="B319" s="2"/>
      <c r="C319" s="2"/>
      <c r="D319" s="2"/>
      <c r="E319" s="2"/>
      <c r="F319" s="2"/>
      <c r="G319" s="2"/>
      <c r="N319" s="131"/>
    </row>
    <row r="320" spans="1:14" x14ac:dyDescent="0.2">
      <c r="A320" s="4"/>
      <c r="B320" s="4"/>
      <c r="C320" s="4"/>
      <c r="D320" s="4"/>
      <c r="E320" s="4"/>
      <c r="F320" s="4"/>
      <c r="G320" s="4"/>
      <c r="N320" s="131"/>
    </row>
    <row r="321" spans="1:14" x14ac:dyDescent="0.2">
      <c r="N321" s="131"/>
    </row>
    <row r="322" spans="1:14" ht="25.5" customHeight="1" x14ac:dyDescent="0.2">
      <c r="A322" s="169" t="s">
        <v>63</v>
      </c>
      <c r="B322" s="168" t="s">
        <v>14</v>
      </c>
      <c r="C322" s="168" t="s">
        <v>15</v>
      </c>
      <c r="D322" s="168" t="s">
        <v>66</v>
      </c>
      <c r="E322" s="176" t="s">
        <v>67</v>
      </c>
      <c r="F322" s="176"/>
      <c r="G322" s="177"/>
      <c r="H322" s="176" t="s">
        <v>72</v>
      </c>
      <c r="I322" s="176"/>
      <c r="J322" s="176"/>
      <c r="K322" s="176" t="s">
        <v>68</v>
      </c>
      <c r="L322" s="176"/>
      <c r="M322" s="176"/>
      <c r="N322" s="191" t="s">
        <v>69</v>
      </c>
    </row>
    <row r="323" spans="1:14" ht="12.75" customHeight="1" x14ac:dyDescent="0.2">
      <c r="A323" s="170"/>
      <c r="B323" s="168"/>
      <c r="C323" s="168"/>
      <c r="D323" s="168"/>
      <c r="E323" s="178" t="s">
        <v>14</v>
      </c>
      <c r="F323" s="178" t="s">
        <v>15</v>
      </c>
      <c r="G323" s="179" t="s">
        <v>4</v>
      </c>
      <c r="H323" s="178" t="s">
        <v>14</v>
      </c>
      <c r="I323" s="178" t="s">
        <v>15</v>
      </c>
      <c r="J323" s="178" t="s">
        <v>4</v>
      </c>
      <c r="K323" s="178" t="s">
        <v>14</v>
      </c>
      <c r="L323" s="178" t="s">
        <v>15</v>
      </c>
      <c r="M323" s="178" t="s">
        <v>4</v>
      </c>
      <c r="N323" s="191"/>
    </row>
    <row r="324" spans="1:14" x14ac:dyDescent="0.2">
      <c r="A324" s="170"/>
      <c r="B324" s="168"/>
      <c r="C324" s="168"/>
      <c r="D324" s="168"/>
      <c r="E324" s="178"/>
      <c r="F324" s="178"/>
      <c r="G324" s="179"/>
      <c r="H324" s="178"/>
      <c r="I324" s="178"/>
      <c r="J324" s="178"/>
      <c r="K324" s="178"/>
      <c r="L324" s="178"/>
      <c r="M324" s="178"/>
      <c r="N324" s="191"/>
    </row>
    <row r="325" spans="1:14" x14ac:dyDescent="0.2">
      <c r="A325" s="171"/>
      <c r="B325" s="168"/>
      <c r="C325" s="168"/>
      <c r="D325" s="168"/>
      <c r="E325" s="178"/>
      <c r="F325" s="178"/>
      <c r="G325" s="179"/>
      <c r="H325" s="178"/>
      <c r="I325" s="178"/>
      <c r="J325" s="178"/>
      <c r="K325" s="178"/>
      <c r="L325" s="178"/>
      <c r="M325" s="178"/>
      <c r="N325" s="191"/>
    </row>
    <row r="326" spans="1:14" x14ac:dyDescent="0.2">
      <c r="A326" s="7" t="s">
        <v>1</v>
      </c>
      <c r="B326" s="18"/>
      <c r="C326" s="19"/>
      <c r="D326" s="19"/>
      <c r="E326" s="18"/>
      <c r="F326" s="19"/>
      <c r="G326" s="35"/>
      <c r="H326" s="19"/>
      <c r="I326" s="19"/>
      <c r="J326" s="19"/>
      <c r="K326" s="19"/>
      <c r="L326" s="19"/>
      <c r="M326" s="19"/>
      <c r="N326" s="122"/>
    </row>
    <row r="327" spans="1:14" x14ac:dyDescent="0.2">
      <c r="A327" s="8" t="s">
        <v>21</v>
      </c>
      <c r="B327" s="20"/>
      <c r="C327" s="20"/>
      <c r="D327" s="21">
        <f t="shared" ref="D327:D353" si="122">SUM(B327:C327)</f>
        <v>0</v>
      </c>
      <c r="E327" s="20"/>
      <c r="F327" s="20"/>
      <c r="G327" s="104">
        <f t="shared" ref="G327:G350" si="123">SUM(E327:F327)</f>
        <v>0</v>
      </c>
      <c r="H327" s="116">
        <v>0</v>
      </c>
      <c r="I327" s="20">
        <v>0</v>
      </c>
      <c r="J327" s="18">
        <v>0</v>
      </c>
      <c r="K327" s="21"/>
      <c r="L327" s="20"/>
      <c r="M327" s="18">
        <f>SUM(K327:L327)</f>
        <v>0</v>
      </c>
      <c r="N327" s="122"/>
    </row>
    <row r="328" spans="1:14" x14ac:dyDescent="0.2">
      <c r="A328" s="9" t="s">
        <v>22</v>
      </c>
      <c r="B328" s="22"/>
      <c r="C328" s="22"/>
      <c r="D328" s="23">
        <f t="shared" si="122"/>
        <v>0</v>
      </c>
      <c r="E328" s="22"/>
      <c r="F328" s="22"/>
      <c r="G328" s="36">
        <f t="shared" si="123"/>
        <v>0</v>
      </c>
      <c r="H328" s="110">
        <v>0</v>
      </c>
      <c r="I328" s="22">
        <v>0</v>
      </c>
      <c r="J328" s="18">
        <v>0</v>
      </c>
      <c r="K328" s="23"/>
      <c r="L328" s="22"/>
      <c r="M328" s="18">
        <f t="shared" ref="M328:M371" si="124">SUM(K328:L328)</f>
        <v>0</v>
      </c>
      <c r="N328" s="122"/>
    </row>
    <row r="329" spans="1:14" x14ac:dyDescent="0.2">
      <c r="A329" s="9" t="s">
        <v>23</v>
      </c>
      <c r="B329" s="22"/>
      <c r="C329" s="22"/>
      <c r="D329" s="23">
        <f t="shared" si="122"/>
        <v>0</v>
      </c>
      <c r="E329" s="22"/>
      <c r="F329" s="22"/>
      <c r="G329" s="36">
        <f t="shared" si="123"/>
        <v>0</v>
      </c>
      <c r="H329" s="110">
        <v>0</v>
      </c>
      <c r="I329" s="22">
        <v>0</v>
      </c>
      <c r="J329" s="18">
        <v>0</v>
      </c>
      <c r="K329" s="23"/>
      <c r="L329" s="22"/>
      <c r="M329" s="18">
        <f t="shared" si="124"/>
        <v>0</v>
      </c>
      <c r="N329" s="122"/>
    </row>
    <row r="330" spans="1:14" x14ac:dyDescent="0.2">
      <c r="A330" s="10" t="s">
        <v>24</v>
      </c>
      <c r="B330" s="3">
        <f t="shared" ref="B330:J330" si="125">SUM(B331:B341)</f>
        <v>5</v>
      </c>
      <c r="C330" s="3">
        <f t="shared" si="125"/>
        <v>0</v>
      </c>
      <c r="D330" s="3">
        <f t="shared" si="125"/>
        <v>5</v>
      </c>
      <c r="E330" s="3">
        <f t="shared" si="125"/>
        <v>5</v>
      </c>
      <c r="F330" s="3">
        <f t="shared" si="125"/>
        <v>0</v>
      </c>
      <c r="G330" s="74">
        <f t="shared" si="125"/>
        <v>5</v>
      </c>
      <c r="H330" s="3">
        <f t="shared" si="125"/>
        <v>77</v>
      </c>
      <c r="I330" s="3">
        <f t="shared" si="125"/>
        <v>0</v>
      </c>
      <c r="J330" s="3">
        <f t="shared" si="125"/>
        <v>77</v>
      </c>
      <c r="K330" s="3">
        <f>SUM(K331:K341)</f>
        <v>72</v>
      </c>
      <c r="L330" s="74">
        <f>SUM(L331:L341)</f>
        <v>0</v>
      </c>
      <c r="M330" s="3">
        <f>SUM(M331:M341)</f>
        <v>72</v>
      </c>
      <c r="N330" s="122">
        <f>SUM(M330/J330)</f>
        <v>0.93506493506493504</v>
      </c>
    </row>
    <row r="331" spans="1:14" x14ac:dyDescent="0.2">
      <c r="A331" s="11" t="s">
        <v>25</v>
      </c>
      <c r="B331" s="5"/>
      <c r="C331" s="5"/>
      <c r="D331" s="24">
        <f t="shared" si="122"/>
        <v>0</v>
      </c>
      <c r="E331" s="5"/>
      <c r="F331" s="5"/>
      <c r="G331" s="103">
        <f t="shared" si="123"/>
        <v>0</v>
      </c>
      <c r="H331" s="111">
        <v>0</v>
      </c>
      <c r="I331" s="137">
        <v>0</v>
      </c>
      <c r="J331" s="5">
        <v>0</v>
      </c>
      <c r="K331" s="24"/>
      <c r="L331" s="137"/>
      <c r="M331" s="5">
        <f t="shared" si="124"/>
        <v>0</v>
      </c>
      <c r="N331" s="122"/>
    </row>
    <row r="332" spans="1:14" x14ac:dyDescent="0.2">
      <c r="A332" s="11" t="s">
        <v>26</v>
      </c>
      <c r="B332" s="5"/>
      <c r="C332" s="5"/>
      <c r="D332" s="24">
        <f t="shared" si="122"/>
        <v>0</v>
      </c>
      <c r="E332" s="5"/>
      <c r="F332" s="5"/>
      <c r="G332" s="103">
        <f t="shared" si="123"/>
        <v>0</v>
      </c>
      <c r="H332" s="111">
        <v>0</v>
      </c>
      <c r="I332" s="137">
        <v>0</v>
      </c>
      <c r="J332" s="5">
        <v>0</v>
      </c>
      <c r="K332" s="24"/>
      <c r="L332" s="137"/>
      <c r="M332" s="5">
        <f t="shared" si="124"/>
        <v>0</v>
      </c>
      <c r="N332" s="122"/>
    </row>
    <row r="333" spans="1:14" x14ac:dyDescent="0.2">
      <c r="A333" s="11" t="s">
        <v>0</v>
      </c>
      <c r="B333" s="5"/>
      <c r="C333" s="5"/>
      <c r="D333" s="24">
        <f t="shared" si="122"/>
        <v>0</v>
      </c>
      <c r="E333" s="5"/>
      <c r="F333" s="5"/>
      <c r="G333" s="103">
        <f t="shared" si="123"/>
        <v>0</v>
      </c>
      <c r="H333" s="111">
        <v>0</v>
      </c>
      <c r="I333" s="137">
        <v>0</v>
      </c>
      <c r="J333" s="5">
        <v>0</v>
      </c>
      <c r="K333" s="24"/>
      <c r="L333" s="137"/>
      <c r="M333" s="5">
        <f t="shared" si="124"/>
        <v>0</v>
      </c>
      <c r="N333" s="122"/>
    </row>
    <row r="334" spans="1:14" x14ac:dyDescent="0.2">
      <c r="A334" s="11" t="s">
        <v>27</v>
      </c>
      <c r="B334" s="25"/>
      <c r="C334" s="25"/>
      <c r="D334" s="24">
        <f t="shared" si="122"/>
        <v>0</v>
      </c>
      <c r="E334" s="25"/>
      <c r="F334" s="25"/>
      <c r="G334" s="103">
        <f t="shared" si="123"/>
        <v>0</v>
      </c>
      <c r="H334" s="111">
        <v>0</v>
      </c>
      <c r="I334" s="26">
        <v>0</v>
      </c>
      <c r="J334" s="25">
        <v>0</v>
      </c>
      <c r="K334" s="24"/>
      <c r="L334" s="26"/>
      <c r="M334" s="25">
        <f t="shared" si="124"/>
        <v>0</v>
      </c>
      <c r="N334" s="122"/>
    </row>
    <row r="335" spans="1:14" x14ac:dyDescent="0.2">
      <c r="A335" s="11" t="s">
        <v>52</v>
      </c>
      <c r="B335" s="25"/>
      <c r="C335" s="25"/>
      <c r="D335" s="24">
        <f t="shared" si="122"/>
        <v>0</v>
      </c>
      <c r="E335" s="25"/>
      <c r="F335" s="25"/>
      <c r="G335" s="103">
        <f t="shared" si="123"/>
        <v>0</v>
      </c>
      <c r="H335" s="111">
        <v>0</v>
      </c>
      <c r="I335" s="26">
        <v>0</v>
      </c>
      <c r="J335" s="25">
        <v>0</v>
      </c>
      <c r="K335" s="24"/>
      <c r="L335" s="26"/>
      <c r="M335" s="25">
        <f t="shared" si="124"/>
        <v>0</v>
      </c>
      <c r="N335" s="122"/>
    </row>
    <row r="336" spans="1:14" x14ac:dyDescent="0.2">
      <c r="A336" s="11" t="s">
        <v>29</v>
      </c>
      <c r="B336" s="25"/>
      <c r="C336" s="25"/>
      <c r="D336" s="24">
        <f t="shared" si="122"/>
        <v>0</v>
      </c>
      <c r="E336" s="25"/>
      <c r="F336" s="25"/>
      <c r="G336" s="103">
        <f t="shared" si="123"/>
        <v>0</v>
      </c>
      <c r="H336" s="111">
        <v>0</v>
      </c>
      <c r="I336" s="26">
        <v>0</v>
      </c>
      <c r="J336" s="25">
        <v>0</v>
      </c>
      <c r="K336" s="24"/>
      <c r="L336" s="26"/>
      <c r="M336" s="25">
        <f t="shared" si="124"/>
        <v>0</v>
      </c>
      <c r="N336" s="122"/>
    </row>
    <row r="337" spans="1:14" x14ac:dyDescent="0.2">
      <c r="A337" s="11" t="s">
        <v>30</v>
      </c>
      <c r="B337" s="25"/>
      <c r="C337" s="25"/>
      <c r="D337" s="24">
        <f t="shared" si="122"/>
        <v>0</v>
      </c>
      <c r="E337" s="25"/>
      <c r="F337" s="25"/>
      <c r="G337" s="103">
        <f t="shared" si="123"/>
        <v>0</v>
      </c>
      <c r="H337" s="111">
        <v>0</v>
      </c>
      <c r="I337" s="26">
        <v>0</v>
      </c>
      <c r="J337" s="25">
        <v>0</v>
      </c>
      <c r="K337" s="24"/>
      <c r="L337" s="26"/>
      <c r="M337" s="25">
        <f t="shared" si="124"/>
        <v>0</v>
      </c>
      <c r="N337" s="122"/>
    </row>
    <row r="338" spans="1:14" x14ac:dyDescent="0.2">
      <c r="A338" s="11" t="s">
        <v>31</v>
      </c>
      <c r="B338" s="25"/>
      <c r="C338" s="25"/>
      <c r="D338" s="24">
        <f t="shared" si="122"/>
        <v>0</v>
      </c>
      <c r="E338" s="25"/>
      <c r="F338" s="25"/>
      <c r="G338" s="103">
        <f t="shared" si="123"/>
        <v>0</v>
      </c>
      <c r="H338" s="111">
        <v>0</v>
      </c>
      <c r="I338" s="26">
        <v>0</v>
      </c>
      <c r="J338" s="25">
        <v>0</v>
      </c>
      <c r="K338" s="24"/>
      <c r="L338" s="26"/>
      <c r="M338" s="25">
        <f t="shared" si="124"/>
        <v>0</v>
      </c>
      <c r="N338" s="122"/>
    </row>
    <row r="339" spans="1:14" x14ac:dyDescent="0.2">
      <c r="A339" s="11" t="s">
        <v>32</v>
      </c>
      <c r="B339" s="25">
        <v>5</v>
      </c>
      <c r="C339" s="25"/>
      <c r="D339" s="24">
        <f t="shared" si="122"/>
        <v>5</v>
      </c>
      <c r="E339" s="25">
        <v>5</v>
      </c>
      <c r="F339" s="25"/>
      <c r="G339" s="103">
        <f t="shared" si="123"/>
        <v>5</v>
      </c>
      <c r="H339" s="111">
        <v>5</v>
      </c>
      <c r="I339" s="26">
        <v>0</v>
      </c>
      <c r="J339" s="25">
        <v>5</v>
      </c>
      <c r="K339" s="24">
        <v>0</v>
      </c>
      <c r="L339" s="26"/>
      <c r="M339" s="25">
        <f t="shared" si="124"/>
        <v>0</v>
      </c>
      <c r="N339" s="122">
        <f>SUM(M339/J339)</f>
        <v>0</v>
      </c>
    </row>
    <row r="340" spans="1:14" s="64" customFormat="1" x14ac:dyDescent="0.2">
      <c r="A340" s="11" t="s">
        <v>33</v>
      </c>
      <c r="B340" s="25"/>
      <c r="C340" s="25"/>
      <c r="D340" s="24">
        <f t="shared" si="122"/>
        <v>0</v>
      </c>
      <c r="E340" s="25"/>
      <c r="F340" s="25"/>
      <c r="G340" s="103">
        <f t="shared" si="123"/>
        <v>0</v>
      </c>
      <c r="H340" s="111">
        <v>0</v>
      </c>
      <c r="I340" s="26">
        <v>0</v>
      </c>
      <c r="J340" s="25">
        <v>0</v>
      </c>
      <c r="K340" s="24"/>
      <c r="L340" s="26"/>
      <c r="M340" s="25">
        <f t="shared" si="124"/>
        <v>0</v>
      </c>
      <c r="N340" s="122"/>
    </row>
    <row r="341" spans="1:14" x14ac:dyDescent="0.2">
      <c r="A341" s="11" t="s">
        <v>34</v>
      </c>
      <c r="B341" s="25"/>
      <c r="C341" s="25"/>
      <c r="D341" s="24">
        <f t="shared" si="122"/>
        <v>0</v>
      </c>
      <c r="E341" s="25"/>
      <c r="F341" s="25"/>
      <c r="G341" s="103">
        <f t="shared" si="123"/>
        <v>0</v>
      </c>
      <c r="H341" s="111">
        <v>72</v>
      </c>
      <c r="I341" s="25">
        <v>0</v>
      </c>
      <c r="J341" s="25">
        <v>72</v>
      </c>
      <c r="K341" s="24">
        <v>72</v>
      </c>
      <c r="L341" s="25"/>
      <c r="M341" s="25">
        <f t="shared" si="124"/>
        <v>72</v>
      </c>
      <c r="N341" s="122">
        <f>SUM(M341/J341)</f>
        <v>1</v>
      </c>
    </row>
    <row r="342" spans="1:14" x14ac:dyDescent="0.2">
      <c r="A342" s="10" t="s">
        <v>20</v>
      </c>
      <c r="B342" s="27">
        <f t="shared" ref="B342:G342" si="126">SUM(B344:B348)</f>
        <v>0</v>
      </c>
      <c r="C342" s="27">
        <f t="shared" si="126"/>
        <v>0</v>
      </c>
      <c r="D342" s="27">
        <f t="shared" si="126"/>
        <v>0</v>
      </c>
      <c r="E342" s="27">
        <f t="shared" si="126"/>
        <v>0</v>
      </c>
      <c r="F342" s="27">
        <f t="shared" si="126"/>
        <v>0</v>
      </c>
      <c r="G342" s="29">
        <f t="shared" si="126"/>
        <v>0</v>
      </c>
      <c r="H342" s="27">
        <v>0</v>
      </c>
      <c r="I342" s="27">
        <v>0</v>
      </c>
      <c r="J342" s="27">
        <v>0</v>
      </c>
      <c r="K342" s="27">
        <f>SUM(K344:K348)</f>
        <v>0</v>
      </c>
      <c r="L342" s="27">
        <f>SUM(L344:L348)</f>
        <v>0</v>
      </c>
      <c r="M342" s="27">
        <f>SUM(M344:M348)</f>
        <v>0</v>
      </c>
      <c r="N342" s="122"/>
    </row>
    <row r="343" spans="1:14" x14ac:dyDescent="0.2">
      <c r="A343" s="12" t="s">
        <v>25</v>
      </c>
      <c r="B343" s="25"/>
      <c r="C343" s="25"/>
      <c r="D343" s="24">
        <f t="shared" si="122"/>
        <v>0</v>
      </c>
      <c r="E343" s="25"/>
      <c r="F343" s="25"/>
      <c r="G343" s="103">
        <f t="shared" si="123"/>
        <v>0</v>
      </c>
      <c r="H343" s="111">
        <v>0</v>
      </c>
      <c r="I343" s="25">
        <v>0</v>
      </c>
      <c r="J343" s="25">
        <v>0</v>
      </c>
      <c r="K343" s="24"/>
      <c r="L343" s="25"/>
      <c r="M343" s="25">
        <f t="shared" si="124"/>
        <v>0</v>
      </c>
      <c r="N343" s="122"/>
    </row>
    <row r="344" spans="1:14" x14ac:dyDescent="0.2">
      <c r="A344" s="12" t="s">
        <v>35</v>
      </c>
      <c r="B344" s="25"/>
      <c r="C344" s="25"/>
      <c r="D344" s="24">
        <f t="shared" si="122"/>
        <v>0</v>
      </c>
      <c r="E344" s="25"/>
      <c r="F344" s="25"/>
      <c r="G344" s="103">
        <f t="shared" si="123"/>
        <v>0</v>
      </c>
      <c r="H344" s="111">
        <v>0</v>
      </c>
      <c r="I344" s="25">
        <v>0</v>
      </c>
      <c r="J344" s="25">
        <v>0</v>
      </c>
      <c r="K344" s="24"/>
      <c r="L344" s="25"/>
      <c r="M344" s="25">
        <f t="shared" si="124"/>
        <v>0</v>
      </c>
      <c r="N344" s="122"/>
    </row>
    <row r="345" spans="1:14" x14ac:dyDescent="0.2">
      <c r="A345" s="12" t="s">
        <v>36</v>
      </c>
      <c r="B345" s="25"/>
      <c r="C345" s="25"/>
      <c r="D345" s="24">
        <f t="shared" si="122"/>
        <v>0</v>
      </c>
      <c r="E345" s="25"/>
      <c r="F345" s="25"/>
      <c r="G345" s="103">
        <f t="shared" si="123"/>
        <v>0</v>
      </c>
      <c r="H345" s="111">
        <v>0</v>
      </c>
      <c r="I345" s="25">
        <v>0</v>
      </c>
      <c r="J345" s="25">
        <v>0</v>
      </c>
      <c r="K345" s="24"/>
      <c r="L345" s="25"/>
      <c r="M345" s="25">
        <f t="shared" si="124"/>
        <v>0</v>
      </c>
      <c r="N345" s="122"/>
    </row>
    <row r="346" spans="1:14" s="64" customFormat="1" x14ac:dyDescent="0.2">
      <c r="A346" s="12" t="s">
        <v>37</v>
      </c>
      <c r="B346" s="25"/>
      <c r="C346" s="25"/>
      <c r="D346" s="24">
        <f t="shared" si="122"/>
        <v>0</v>
      </c>
      <c r="E346" s="25"/>
      <c r="F346" s="25"/>
      <c r="G346" s="103">
        <f t="shared" si="123"/>
        <v>0</v>
      </c>
      <c r="H346" s="111">
        <v>0</v>
      </c>
      <c r="I346" s="25">
        <v>0</v>
      </c>
      <c r="J346" s="25">
        <v>0</v>
      </c>
      <c r="K346" s="24"/>
      <c r="L346" s="25"/>
      <c r="M346" s="25">
        <f t="shared" si="124"/>
        <v>0</v>
      </c>
      <c r="N346" s="122"/>
    </row>
    <row r="347" spans="1:14" s="64" customFormat="1" x14ac:dyDescent="0.2">
      <c r="A347" s="12" t="s">
        <v>38</v>
      </c>
      <c r="B347" s="25"/>
      <c r="C347" s="25"/>
      <c r="D347" s="24">
        <f t="shared" si="122"/>
        <v>0</v>
      </c>
      <c r="E347" s="25"/>
      <c r="F347" s="25"/>
      <c r="G347" s="103">
        <f t="shared" si="123"/>
        <v>0</v>
      </c>
      <c r="H347" s="111">
        <v>0</v>
      </c>
      <c r="I347" s="25">
        <v>0</v>
      </c>
      <c r="J347" s="25">
        <v>0</v>
      </c>
      <c r="K347" s="24"/>
      <c r="L347" s="25"/>
      <c r="M347" s="25">
        <f t="shared" si="124"/>
        <v>0</v>
      </c>
      <c r="N347" s="122"/>
    </row>
    <row r="348" spans="1:14" s="64" customFormat="1" x14ac:dyDescent="0.2">
      <c r="A348" s="12" t="s">
        <v>39</v>
      </c>
      <c r="B348" s="25"/>
      <c r="C348" s="25"/>
      <c r="D348" s="24">
        <f t="shared" si="122"/>
        <v>0</v>
      </c>
      <c r="E348" s="25"/>
      <c r="F348" s="25"/>
      <c r="G348" s="103">
        <f t="shared" si="123"/>
        <v>0</v>
      </c>
      <c r="H348" s="111">
        <v>0</v>
      </c>
      <c r="I348" s="25">
        <v>0</v>
      </c>
      <c r="J348" s="25">
        <v>0</v>
      </c>
      <c r="K348" s="24"/>
      <c r="L348" s="25"/>
      <c r="M348" s="25">
        <f t="shared" si="124"/>
        <v>0</v>
      </c>
      <c r="N348" s="122"/>
    </row>
    <row r="349" spans="1:14" s="64" customFormat="1" x14ac:dyDescent="0.2">
      <c r="A349" s="9" t="s">
        <v>40</v>
      </c>
      <c r="B349" s="14"/>
      <c r="C349" s="14"/>
      <c r="D349" s="23">
        <f t="shared" si="122"/>
        <v>0</v>
      </c>
      <c r="E349" s="14"/>
      <c r="F349" s="14"/>
      <c r="G349" s="36">
        <f t="shared" si="123"/>
        <v>0</v>
      </c>
      <c r="H349" s="110">
        <v>0</v>
      </c>
      <c r="I349" s="14">
        <v>0</v>
      </c>
      <c r="J349" s="14">
        <v>0</v>
      </c>
      <c r="K349" s="23"/>
      <c r="L349" s="13"/>
      <c r="M349" s="13">
        <f t="shared" si="124"/>
        <v>0</v>
      </c>
      <c r="N349" s="122"/>
    </row>
    <row r="350" spans="1:14" s="64" customFormat="1" x14ac:dyDescent="0.2">
      <c r="A350" s="9" t="s">
        <v>41</v>
      </c>
      <c r="B350" s="28"/>
      <c r="C350" s="28"/>
      <c r="D350" s="23">
        <f t="shared" si="122"/>
        <v>0</v>
      </c>
      <c r="E350" s="28"/>
      <c r="F350" s="28"/>
      <c r="G350" s="36">
        <f t="shared" si="123"/>
        <v>0</v>
      </c>
      <c r="H350" s="110">
        <v>0</v>
      </c>
      <c r="I350" s="28">
        <v>0</v>
      </c>
      <c r="J350" s="28">
        <v>0</v>
      </c>
      <c r="K350" s="23"/>
      <c r="L350" s="31"/>
      <c r="M350" s="31">
        <f t="shared" si="124"/>
        <v>0</v>
      </c>
      <c r="N350" s="122"/>
    </row>
    <row r="351" spans="1:14" x14ac:dyDescent="0.2">
      <c r="A351" s="10" t="s">
        <v>42</v>
      </c>
      <c r="B351" s="27">
        <f t="shared" ref="B351:J351" si="127">SUM(B327,B328,B329,B330,B342,B349,B350)</f>
        <v>5</v>
      </c>
      <c r="C351" s="27">
        <f t="shared" si="127"/>
        <v>0</v>
      </c>
      <c r="D351" s="27">
        <f t="shared" si="127"/>
        <v>5</v>
      </c>
      <c r="E351" s="27">
        <f t="shared" si="127"/>
        <v>5</v>
      </c>
      <c r="F351" s="27">
        <f t="shared" si="127"/>
        <v>0</v>
      </c>
      <c r="G351" s="29">
        <f t="shared" si="127"/>
        <v>5</v>
      </c>
      <c r="H351" s="27">
        <f t="shared" si="127"/>
        <v>77</v>
      </c>
      <c r="I351" s="27">
        <f t="shared" si="127"/>
        <v>0</v>
      </c>
      <c r="J351" s="27">
        <f t="shared" si="127"/>
        <v>77</v>
      </c>
      <c r="K351" s="27">
        <f>SUM(K327,K328,K329,K330,K342,K349,K350)</f>
        <v>72</v>
      </c>
      <c r="L351" s="27">
        <f>SUM(L327,L328,L329,L330,L342,L349,L350)</f>
        <v>0</v>
      </c>
      <c r="M351" s="27">
        <f>SUM(M327,M328,M329,M330,M342,M349,M350)</f>
        <v>72</v>
      </c>
      <c r="N351" s="122">
        <f>SUM(M351/J351)</f>
        <v>0.93506493506493504</v>
      </c>
    </row>
    <row r="352" spans="1:14" x14ac:dyDescent="0.2">
      <c r="A352" s="13" t="s">
        <v>65</v>
      </c>
      <c r="B352" s="29"/>
      <c r="C352" s="29"/>
      <c r="D352" s="30"/>
      <c r="E352" s="71">
        <v>575</v>
      </c>
      <c r="F352" s="29"/>
      <c r="G352" s="36">
        <f>SUM(E352:F352)</f>
        <v>575</v>
      </c>
      <c r="H352" s="118">
        <v>575</v>
      </c>
      <c r="I352" s="71">
        <v>0</v>
      </c>
      <c r="J352" s="31">
        <v>575</v>
      </c>
      <c r="K352" s="69">
        <v>575</v>
      </c>
      <c r="L352" s="71"/>
      <c r="M352" s="31">
        <f t="shared" si="124"/>
        <v>575</v>
      </c>
      <c r="N352" s="122">
        <f>SUM(M352/J352)</f>
        <v>1</v>
      </c>
    </row>
    <row r="353" spans="1:14" s="64" customFormat="1" x14ac:dyDescent="0.2">
      <c r="A353" s="14" t="s">
        <v>60</v>
      </c>
      <c r="B353" s="32">
        <v>133499</v>
      </c>
      <c r="C353" s="32"/>
      <c r="D353" s="23">
        <f t="shared" si="122"/>
        <v>133499</v>
      </c>
      <c r="E353" s="32">
        <v>144367</v>
      </c>
      <c r="F353" s="32"/>
      <c r="G353" s="36">
        <f>SUM(E353:F353)</f>
        <v>144367</v>
      </c>
      <c r="H353" s="110">
        <v>136983</v>
      </c>
      <c r="I353" s="32">
        <v>0</v>
      </c>
      <c r="J353" s="33">
        <v>136983</v>
      </c>
      <c r="K353" s="23">
        <v>136982</v>
      </c>
      <c r="L353" s="50"/>
      <c r="M353" s="42">
        <f t="shared" si="124"/>
        <v>136982</v>
      </c>
      <c r="N353" s="122">
        <f>SUM(M353/J353)</f>
        <v>0.9999926998240658</v>
      </c>
    </row>
    <row r="354" spans="1:14" x14ac:dyDescent="0.2">
      <c r="A354" s="10" t="s">
        <v>43</v>
      </c>
      <c r="B354" s="27">
        <f t="shared" ref="B354:J354" si="128">SUM(B351:B353)</f>
        <v>133504</v>
      </c>
      <c r="C354" s="27">
        <f t="shared" si="128"/>
        <v>0</v>
      </c>
      <c r="D354" s="27">
        <f t="shared" si="128"/>
        <v>133504</v>
      </c>
      <c r="E354" s="27">
        <f t="shared" si="128"/>
        <v>144947</v>
      </c>
      <c r="F354" s="27">
        <f t="shared" si="128"/>
        <v>0</v>
      </c>
      <c r="G354" s="29">
        <f t="shared" si="128"/>
        <v>144947</v>
      </c>
      <c r="H354" s="27">
        <f t="shared" si="128"/>
        <v>137635</v>
      </c>
      <c r="I354" s="27">
        <f t="shared" si="128"/>
        <v>0</v>
      </c>
      <c r="J354" s="27">
        <f t="shared" si="128"/>
        <v>137635</v>
      </c>
      <c r="K354" s="27">
        <f>SUM(K351:K353)</f>
        <v>137629</v>
      </c>
      <c r="L354" s="29">
        <f>SUM(L351:L353)</f>
        <v>0</v>
      </c>
      <c r="M354" s="27">
        <f>SUM(M351:M353)</f>
        <v>137629</v>
      </c>
      <c r="N354" s="122">
        <f>SUM(M354/J354)</f>
        <v>0.99995640643731609</v>
      </c>
    </row>
    <row r="355" spans="1:14" x14ac:dyDescent="0.2">
      <c r="A355" s="9"/>
      <c r="B355" s="34"/>
      <c r="C355" s="35"/>
      <c r="D355" s="23"/>
      <c r="E355" s="34"/>
      <c r="F355" s="35"/>
      <c r="G355" s="36"/>
      <c r="H355" s="110"/>
      <c r="I355" s="34"/>
      <c r="J355" s="19"/>
      <c r="K355" s="23"/>
      <c r="L355" s="34"/>
      <c r="M355" s="19"/>
      <c r="N355" s="122"/>
    </row>
    <row r="356" spans="1:14" x14ac:dyDescent="0.2">
      <c r="A356" s="15" t="s">
        <v>2</v>
      </c>
      <c r="B356" s="36"/>
      <c r="C356" s="35"/>
      <c r="D356" s="23"/>
      <c r="E356" s="36"/>
      <c r="F356" s="35"/>
      <c r="G356" s="36"/>
      <c r="H356" s="110"/>
      <c r="I356" s="36"/>
      <c r="J356" s="19"/>
      <c r="K356" s="23"/>
      <c r="L356" s="36"/>
      <c r="M356" s="19"/>
      <c r="N356" s="122"/>
    </row>
    <row r="357" spans="1:14" x14ac:dyDescent="0.2">
      <c r="A357" s="9" t="s">
        <v>3</v>
      </c>
      <c r="B357" s="36">
        <v>91749</v>
      </c>
      <c r="C357" s="35"/>
      <c r="D357" s="23">
        <f t="shared" ref="D357:D371" si="129">SUM(B357:C357)</f>
        <v>91749</v>
      </c>
      <c r="E357" s="36">
        <v>101057</v>
      </c>
      <c r="F357" s="35"/>
      <c r="G357" s="36">
        <f t="shared" ref="G357:G371" si="130">SUM(E357:F357)</f>
        <v>101057</v>
      </c>
      <c r="H357" s="110">
        <v>105726</v>
      </c>
      <c r="I357" s="36">
        <v>0</v>
      </c>
      <c r="J357" s="138">
        <v>105726</v>
      </c>
      <c r="K357" s="23">
        <v>105717</v>
      </c>
      <c r="L357" s="36"/>
      <c r="M357" s="139">
        <f t="shared" si="124"/>
        <v>105717</v>
      </c>
      <c r="N357" s="122">
        <f>SUM(M357/J357)</f>
        <v>0.99991487429771297</v>
      </c>
    </row>
    <row r="358" spans="1:14" s="64" customFormat="1" x14ac:dyDescent="0.2">
      <c r="A358" s="9" t="s">
        <v>17</v>
      </c>
      <c r="B358" s="36">
        <v>12886</v>
      </c>
      <c r="C358" s="35"/>
      <c r="D358" s="23">
        <f t="shared" si="129"/>
        <v>12886</v>
      </c>
      <c r="E358" s="36">
        <v>14096</v>
      </c>
      <c r="F358" s="35"/>
      <c r="G358" s="36">
        <f t="shared" si="130"/>
        <v>14096</v>
      </c>
      <c r="H358" s="110">
        <v>14628</v>
      </c>
      <c r="I358" s="36">
        <v>0</v>
      </c>
      <c r="J358" s="28">
        <v>14628</v>
      </c>
      <c r="K358" s="23">
        <v>14627</v>
      </c>
      <c r="L358" s="36"/>
      <c r="M358" s="31">
        <f t="shared" si="124"/>
        <v>14627</v>
      </c>
      <c r="N358" s="122">
        <f>SUM(M358/J358)</f>
        <v>0.9999316379546076</v>
      </c>
    </row>
    <row r="359" spans="1:14" x14ac:dyDescent="0.2">
      <c r="A359" s="10" t="s">
        <v>4</v>
      </c>
      <c r="B359" s="37">
        <f t="shared" ref="B359:J359" si="131">SUM(B357:B358)</f>
        <v>104635</v>
      </c>
      <c r="C359" s="37">
        <f t="shared" si="131"/>
        <v>0</v>
      </c>
      <c r="D359" s="37">
        <f t="shared" si="131"/>
        <v>104635</v>
      </c>
      <c r="E359" s="37">
        <f t="shared" si="131"/>
        <v>115153</v>
      </c>
      <c r="F359" s="37">
        <f t="shared" si="131"/>
        <v>0</v>
      </c>
      <c r="G359" s="37">
        <f t="shared" si="131"/>
        <v>115153</v>
      </c>
      <c r="H359" s="43">
        <f t="shared" si="131"/>
        <v>120354</v>
      </c>
      <c r="I359" s="43">
        <f t="shared" si="131"/>
        <v>0</v>
      </c>
      <c r="J359" s="43">
        <f t="shared" si="131"/>
        <v>120354</v>
      </c>
      <c r="K359" s="43">
        <f>SUM(K357:K358)</f>
        <v>120344</v>
      </c>
      <c r="L359" s="43">
        <f>SUM(L357:L358)</f>
        <v>0</v>
      </c>
      <c r="M359" s="44">
        <f>SUM(M357:M358)</f>
        <v>120344</v>
      </c>
      <c r="N359" s="122">
        <f>SUM(M359/J359)</f>
        <v>0.99991691177692477</v>
      </c>
    </row>
    <row r="360" spans="1:14" x14ac:dyDescent="0.2">
      <c r="A360" s="9" t="s">
        <v>5</v>
      </c>
      <c r="B360" s="36">
        <v>26418</v>
      </c>
      <c r="C360" s="39"/>
      <c r="D360" s="40">
        <f t="shared" si="129"/>
        <v>26418</v>
      </c>
      <c r="E360" s="36">
        <v>27343</v>
      </c>
      <c r="F360" s="39"/>
      <c r="G360" s="61">
        <f t="shared" si="130"/>
        <v>27343</v>
      </c>
      <c r="H360" s="113">
        <v>15077</v>
      </c>
      <c r="I360" s="36">
        <v>0</v>
      </c>
      <c r="J360" s="28">
        <v>15077</v>
      </c>
      <c r="K360" s="69">
        <v>15061</v>
      </c>
      <c r="L360" s="36"/>
      <c r="M360" s="31">
        <f t="shared" si="124"/>
        <v>15061</v>
      </c>
      <c r="N360" s="122">
        <f>SUM(M360/J360)</f>
        <v>0.9989387809245871</v>
      </c>
    </row>
    <row r="361" spans="1:14" x14ac:dyDescent="0.2">
      <c r="A361" s="9" t="s">
        <v>44</v>
      </c>
      <c r="B361" s="34"/>
      <c r="C361" s="39"/>
      <c r="D361" s="40">
        <f t="shared" si="129"/>
        <v>0</v>
      </c>
      <c r="E361" s="34"/>
      <c r="F361" s="39"/>
      <c r="G361" s="61">
        <f t="shared" si="130"/>
        <v>0</v>
      </c>
      <c r="H361" s="113">
        <v>0</v>
      </c>
      <c r="I361" s="34">
        <v>0</v>
      </c>
      <c r="J361" s="13">
        <v>0</v>
      </c>
      <c r="K361" s="69"/>
      <c r="L361" s="34"/>
      <c r="M361" s="13">
        <f t="shared" si="124"/>
        <v>0</v>
      </c>
      <c r="N361" s="122"/>
    </row>
    <row r="362" spans="1:14" x14ac:dyDescent="0.2">
      <c r="A362" s="9" t="s">
        <v>45</v>
      </c>
      <c r="B362" s="34"/>
      <c r="C362" s="35"/>
      <c r="D362" s="40">
        <f t="shared" si="129"/>
        <v>0</v>
      </c>
      <c r="E362" s="34"/>
      <c r="F362" s="35"/>
      <c r="G362" s="61">
        <f t="shared" si="130"/>
        <v>0</v>
      </c>
      <c r="H362" s="113">
        <v>0</v>
      </c>
      <c r="I362" s="34">
        <v>0</v>
      </c>
      <c r="J362" s="19">
        <v>0</v>
      </c>
      <c r="K362" s="69"/>
      <c r="L362" s="34"/>
      <c r="M362" s="19">
        <f t="shared" si="124"/>
        <v>0</v>
      </c>
      <c r="N362" s="122"/>
    </row>
    <row r="363" spans="1:14" x14ac:dyDescent="0.2">
      <c r="A363" s="10" t="s">
        <v>46</v>
      </c>
      <c r="B363" s="37">
        <f t="shared" ref="B363:J363" si="132">SUM(B359:B362)</f>
        <v>131053</v>
      </c>
      <c r="C363" s="37">
        <f t="shared" si="132"/>
        <v>0</v>
      </c>
      <c r="D363" s="37">
        <f t="shared" si="132"/>
        <v>131053</v>
      </c>
      <c r="E363" s="37">
        <f t="shared" si="132"/>
        <v>142496</v>
      </c>
      <c r="F363" s="37">
        <f t="shared" si="132"/>
        <v>0</v>
      </c>
      <c r="G363" s="37">
        <f t="shared" si="132"/>
        <v>142496</v>
      </c>
      <c r="H363" s="43">
        <f t="shared" si="132"/>
        <v>135431</v>
      </c>
      <c r="I363" s="43">
        <f t="shared" si="132"/>
        <v>0</v>
      </c>
      <c r="J363" s="43">
        <f t="shared" si="132"/>
        <v>135431</v>
      </c>
      <c r="K363" s="43">
        <f>SUM(K359:K362)</f>
        <v>135405</v>
      </c>
      <c r="L363" s="43">
        <f>SUM(L359:L362)</f>
        <v>0</v>
      </c>
      <c r="M363" s="44">
        <f>SUM(M359:M362)</f>
        <v>135405</v>
      </c>
      <c r="N363" s="122">
        <f>SUM(M363/J363)</f>
        <v>0.99980802032031069</v>
      </c>
    </row>
    <row r="364" spans="1:14" s="64" customFormat="1" x14ac:dyDescent="0.2">
      <c r="A364" s="9" t="s">
        <v>6</v>
      </c>
      <c r="B364" s="41">
        <v>2451</v>
      </c>
      <c r="C364" s="37"/>
      <c r="D364" s="40">
        <f t="shared" si="129"/>
        <v>2451</v>
      </c>
      <c r="E364" s="41">
        <v>2451</v>
      </c>
      <c r="F364" s="37"/>
      <c r="G364" s="61">
        <f t="shared" si="130"/>
        <v>2451</v>
      </c>
      <c r="H364" s="113">
        <v>2204</v>
      </c>
      <c r="I364" s="41">
        <v>0</v>
      </c>
      <c r="J364" s="42">
        <v>2204</v>
      </c>
      <c r="K364" s="69">
        <v>2114</v>
      </c>
      <c r="L364" s="34"/>
      <c r="M364" s="42">
        <f t="shared" si="124"/>
        <v>2114</v>
      </c>
      <c r="N364" s="122">
        <f>SUM(M364/J364)</f>
        <v>0.95916515426497273</v>
      </c>
    </row>
    <row r="365" spans="1:14" x14ac:dyDescent="0.2">
      <c r="A365" s="9" t="s">
        <v>7</v>
      </c>
      <c r="B365" s="34"/>
      <c r="C365" s="34"/>
      <c r="D365" s="40">
        <f t="shared" si="129"/>
        <v>0</v>
      </c>
      <c r="E365" s="34"/>
      <c r="F365" s="34"/>
      <c r="G365" s="61">
        <f t="shared" si="130"/>
        <v>0</v>
      </c>
      <c r="H365" s="113">
        <v>0</v>
      </c>
      <c r="I365" s="34">
        <v>0</v>
      </c>
      <c r="J365" s="42">
        <v>0</v>
      </c>
      <c r="K365" s="69"/>
      <c r="L365" s="34"/>
      <c r="M365" s="42">
        <f t="shared" si="124"/>
        <v>0</v>
      </c>
      <c r="N365" s="122"/>
    </row>
    <row r="366" spans="1:14" x14ac:dyDescent="0.2">
      <c r="A366" s="9" t="s">
        <v>47</v>
      </c>
      <c r="B366" s="34"/>
      <c r="C366" s="34"/>
      <c r="D366" s="40">
        <f t="shared" si="129"/>
        <v>0</v>
      </c>
      <c r="E366" s="34"/>
      <c r="F366" s="34"/>
      <c r="G366" s="61">
        <f t="shared" si="130"/>
        <v>0</v>
      </c>
      <c r="H366" s="113">
        <v>0</v>
      </c>
      <c r="I366" s="34">
        <v>0</v>
      </c>
      <c r="J366" s="42">
        <v>0</v>
      </c>
      <c r="K366" s="69"/>
      <c r="L366" s="34"/>
      <c r="M366" s="42">
        <f t="shared" si="124"/>
        <v>0</v>
      </c>
      <c r="N366" s="122"/>
    </row>
    <row r="367" spans="1:14" x14ac:dyDescent="0.2">
      <c r="A367" s="10" t="s">
        <v>48</v>
      </c>
      <c r="B367" s="43">
        <f t="shared" ref="B367:J367" si="133">SUM(B364:B366)</f>
        <v>2451</v>
      </c>
      <c r="C367" s="43">
        <f t="shared" si="133"/>
        <v>0</v>
      </c>
      <c r="D367" s="43">
        <f t="shared" si="133"/>
        <v>2451</v>
      </c>
      <c r="E367" s="43">
        <f t="shared" si="133"/>
        <v>2451</v>
      </c>
      <c r="F367" s="43">
        <f t="shared" si="133"/>
        <v>0</v>
      </c>
      <c r="G367" s="43">
        <f t="shared" si="133"/>
        <v>2451</v>
      </c>
      <c r="H367" s="43">
        <f t="shared" si="133"/>
        <v>2204</v>
      </c>
      <c r="I367" s="43">
        <f t="shared" si="133"/>
        <v>0</v>
      </c>
      <c r="J367" s="43">
        <f t="shared" si="133"/>
        <v>2204</v>
      </c>
      <c r="K367" s="43">
        <f>SUM(K364:K366)</f>
        <v>2114</v>
      </c>
      <c r="L367" s="43">
        <f>SUM(L364:L366)</f>
        <v>0</v>
      </c>
      <c r="M367" s="44">
        <f>SUM(M364:M366)</f>
        <v>2114</v>
      </c>
      <c r="N367" s="122">
        <f>SUM(M367/J367)</f>
        <v>0.95916515426497273</v>
      </c>
    </row>
    <row r="368" spans="1:14" x14ac:dyDescent="0.2">
      <c r="A368" s="10" t="s">
        <v>49</v>
      </c>
      <c r="B368" s="45">
        <f t="shared" ref="B368:J368" si="134">SUM(B363,B367)</f>
        <v>133504</v>
      </c>
      <c r="C368" s="45">
        <f t="shared" si="134"/>
        <v>0</v>
      </c>
      <c r="D368" s="45">
        <f t="shared" si="134"/>
        <v>133504</v>
      </c>
      <c r="E368" s="45">
        <f t="shared" si="134"/>
        <v>144947</v>
      </c>
      <c r="F368" s="45">
        <f t="shared" si="134"/>
        <v>0</v>
      </c>
      <c r="G368" s="45">
        <f t="shared" si="134"/>
        <v>144947</v>
      </c>
      <c r="H368" s="45">
        <f t="shared" si="134"/>
        <v>137635</v>
      </c>
      <c r="I368" s="45">
        <f t="shared" si="134"/>
        <v>0</v>
      </c>
      <c r="J368" s="45">
        <f t="shared" si="134"/>
        <v>137635</v>
      </c>
      <c r="K368" s="45">
        <f>SUM(K363,K367)</f>
        <v>137519</v>
      </c>
      <c r="L368" s="45">
        <f>SUM(L363,L367)</f>
        <v>0</v>
      </c>
      <c r="M368" s="44">
        <f>SUM(M363,M367)</f>
        <v>137519</v>
      </c>
      <c r="N368" s="122">
        <f>SUM(M368/J368)</f>
        <v>0.99915719112144441</v>
      </c>
    </row>
    <row r="369" spans="1:14" x14ac:dyDescent="0.2">
      <c r="A369" s="14" t="s">
        <v>50</v>
      </c>
      <c r="B369" s="34"/>
      <c r="C369" s="35"/>
      <c r="D369" s="40">
        <f t="shared" si="129"/>
        <v>0</v>
      </c>
      <c r="E369" s="34"/>
      <c r="F369" s="35"/>
      <c r="G369" s="61">
        <f t="shared" si="130"/>
        <v>0</v>
      </c>
      <c r="H369" s="113">
        <v>0</v>
      </c>
      <c r="I369" s="34">
        <v>0</v>
      </c>
      <c r="J369" s="19">
        <v>0</v>
      </c>
      <c r="K369" s="69"/>
      <c r="L369" s="34"/>
      <c r="M369" s="19">
        <f t="shared" si="124"/>
        <v>0</v>
      </c>
      <c r="N369" s="122"/>
    </row>
    <row r="370" spans="1:14" s="64" customFormat="1" x14ac:dyDescent="0.2">
      <c r="A370" s="16" t="s">
        <v>51</v>
      </c>
      <c r="B370" s="147">
        <f t="shared" ref="B370:J370" si="135">SUM(B368:B369)</f>
        <v>133504</v>
      </c>
      <c r="C370" s="147">
        <f t="shared" si="135"/>
        <v>0</v>
      </c>
      <c r="D370" s="147">
        <f t="shared" si="135"/>
        <v>133504</v>
      </c>
      <c r="E370" s="147">
        <f t="shared" si="135"/>
        <v>144947</v>
      </c>
      <c r="F370" s="147">
        <f t="shared" si="135"/>
        <v>0</v>
      </c>
      <c r="G370" s="147">
        <f t="shared" si="135"/>
        <v>144947</v>
      </c>
      <c r="H370" s="45">
        <f t="shared" si="135"/>
        <v>137635</v>
      </c>
      <c r="I370" s="45">
        <f t="shared" si="135"/>
        <v>0</v>
      </c>
      <c r="J370" s="45">
        <f t="shared" si="135"/>
        <v>137635</v>
      </c>
      <c r="K370" s="45">
        <f>SUM(K368:K369)</f>
        <v>137519</v>
      </c>
      <c r="L370" s="45">
        <f>SUM(L368:L369)</f>
        <v>0</v>
      </c>
      <c r="M370" s="157">
        <f>SUM(M368:M369)</f>
        <v>137519</v>
      </c>
      <c r="N370" s="149">
        <f>SUM(M370/J370)</f>
        <v>0.99915719112144441</v>
      </c>
    </row>
    <row r="371" spans="1:14" s="64" customFormat="1" x14ac:dyDescent="0.2">
      <c r="A371" s="1" t="s">
        <v>8</v>
      </c>
      <c r="B371" s="150">
        <v>19</v>
      </c>
      <c r="C371" s="47"/>
      <c r="D371" s="151">
        <f t="shared" si="129"/>
        <v>19</v>
      </c>
      <c r="E371" s="150">
        <v>19</v>
      </c>
      <c r="F371" s="47"/>
      <c r="G371" s="150">
        <f t="shared" si="130"/>
        <v>19</v>
      </c>
      <c r="H371" s="72">
        <v>19</v>
      </c>
      <c r="I371" s="150">
        <v>0</v>
      </c>
      <c r="J371" s="72">
        <v>19</v>
      </c>
      <c r="K371" s="151">
        <v>18</v>
      </c>
      <c r="L371" s="150"/>
      <c r="M371" s="72">
        <f t="shared" si="124"/>
        <v>18</v>
      </c>
      <c r="N371" s="122">
        <f>SUM(M371/J371)</f>
        <v>0.94736842105263153</v>
      </c>
    </row>
    <row r="372" spans="1:14" x14ac:dyDescent="0.2">
      <c r="A372" s="2"/>
      <c r="B372" s="2"/>
      <c r="C372" s="2"/>
      <c r="D372" s="2"/>
      <c r="N372" s="131"/>
    </row>
    <row r="373" spans="1:14" x14ac:dyDescent="0.2">
      <c r="A373" s="4"/>
      <c r="B373" s="4"/>
      <c r="C373" s="4"/>
      <c r="D373" s="4"/>
      <c r="N373" s="131"/>
    </row>
    <row r="374" spans="1:14" x14ac:dyDescent="0.2">
      <c r="N374" s="131"/>
    </row>
    <row r="375" spans="1:14" ht="25.5" customHeight="1" x14ac:dyDescent="0.2">
      <c r="A375" s="169" t="s">
        <v>54</v>
      </c>
      <c r="B375" s="172" t="s">
        <v>14</v>
      </c>
      <c r="C375" s="172" t="s">
        <v>15</v>
      </c>
      <c r="D375" s="172" t="s">
        <v>66</v>
      </c>
      <c r="E375" s="184" t="s">
        <v>67</v>
      </c>
      <c r="F375" s="184"/>
      <c r="G375" s="185"/>
      <c r="H375" s="184" t="s">
        <v>72</v>
      </c>
      <c r="I375" s="184"/>
      <c r="J375" s="184"/>
      <c r="K375" s="184" t="s">
        <v>68</v>
      </c>
      <c r="L375" s="184"/>
      <c r="M375" s="184"/>
      <c r="N375" s="192" t="s">
        <v>69</v>
      </c>
    </row>
    <row r="376" spans="1:14" ht="12.75" customHeight="1" x14ac:dyDescent="0.2">
      <c r="A376" s="170"/>
      <c r="B376" s="173"/>
      <c r="C376" s="173"/>
      <c r="D376" s="173"/>
      <c r="E376" s="186" t="s">
        <v>14</v>
      </c>
      <c r="F376" s="186" t="s">
        <v>15</v>
      </c>
      <c r="G376" s="188" t="s">
        <v>4</v>
      </c>
      <c r="H376" s="186" t="s">
        <v>14</v>
      </c>
      <c r="I376" s="186" t="s">
        <v>15</v>
      </c>
      <c r="J376" s="186" t="s">
        <v>4</v>
      </c>
      <c r="K376" s="186" t="s">
        <v>14</v>
      </c>
      <c r="L376" s="186" t="s">
        <v>15</v>
      </c>
      <c r="M376" s="186" t="s">
        <v>4</v>
      </c>
      <c r="N376" s="193"/>
    </row>
    <row r="377" spans="1:14" x14ac:dyDescent="0.2">
      <c r="A377" s="170"/>
      <c r="B377" s="173"/>
      <c r="C377" s="173"/>
      <c r="D377" s="173"/>
      <c r="E377" s="186"/>
      <c r="F377" s="186"/>
      <c r="G377" s="188"/>
      <c r="H377" s="186"/>
      <c r="I377" s="186"/>
      <c r="J377" s="186"/>
      <c r="K377" s="186"/>
      <c r="L377" s="186"/>
      <c r="M377" s="186"/>
      <c r="N377" s="193"/>
    </row>
    <row r="378" spans="1:14" x14ac:dyDescent="0.2">
      <c r="A378" s="171"/>
      <c r="B378" s="174"/>
      <c r="C378" s="174"/>
      <c r="D378" s="174"/>
      <c r="E378" s="187"/>
      <c r="F378" s="187"/>
      <c r="G378" s="189"/>
      <c r="H378" s="187"/>
      <c r="I378" s="187"/>
      <c r="J378" s="187"/>
      <c r="K378" s="187"/>
      <c r="L378" s="187"/>
      <c r="M378" s="187"/>
      <c r="N378" s="194"/>
    </row>
    <row r="379" spans="1:14" x14ac:dyDescent="0.2">
      <c r="A379" s="7" t="s">
        <v>1</v>
      </c>
      <c r="B379" s="18"/>
      <c r="C379" s="19"/>
      <c r="D379" s="19"/>
      <c r="E379" s="19"/>
      <c r="F379" s="19"/>
      <c r="G379" s="35"/>
      <c r="H379" s="19"/>
      <c r="I379" s="19"/>
      <c r="J379" s="19"/>
      <c r="K379" s="19"/>
      <c r="L379" s="19"/>
      <c r="M379" s="19"/>
      <c r="N379" s="122"/>
    </row>
    <row r="380" spans="1:14" x14ac:dyDescent="0.2">
      <c r="A380" s="8" t="s">
        <v>21</v>
      </c>
      <c r="B380" s="20"/>
      <c r="C380" s="20"/>
      <c r="D380" s="21">
        <f t="shared" ref="D380:D406" si="136">SUM(B380:C380)</f>
        <v>0</v>
      </c>
      <c r="E380" s="20"/>
      <c r="F380" s="20"/>
      <c r="G380" s="104">
        <f t="shared" ref="G380:G403" si="137">SUM(E380:F380)</f>
        <v>0</v>
      </c>
      <c r="H380" s="116">
        <v>0</v>
      </c>
      <c r="I380" s="18">
        <v>0</v>
      </c>
      <c r="J380" s="18">
        <v>0</v>
      </c>
      <c r="K380" s="21"/>
      <c r="L380" s="18"/>
      <c r="M380" s="18">
        <f>SUM(K380:L380)</f>
        <v>0</v>
      </c>
      <c r="N380" s="122"/>
    </row>
    <row r="381" spans="1:14" x14ac:dyDescent="0.2">
      <c r="A381" s="9" t="s">
        <v>22</v>
      </c>
      <c r="B381" s="22"/>
      <c r="C381" s="22"/>
      <c r="D381" s="23">
        <f t="shared" si="136"/>
        <v>0</v>
      </c>
      <c r="E381" s="22"/>
      <c r="F381" s="22"/>
      <c r="G381" s="36">
        <f t="shared" si="137"/>
        <v>0</v>
      </c>
      <c r="H381" s="110">
        <v>0</v>
      </c>
      <c r="I381" s="18">
        <v>0</v>
      </c>
      <c r="J381" s="18">
        <v>0</v>
      </c>
      <c r="K381" s="23"/>
      <c r="L381" s="18"/>
      <c r="M381" s="18">
        <f t="shared" ref="M381:M424" si="138">SUM(K381:L381)</f>
        <v>0</v>
      </c>
      <c r="N381" s="122"/>
    </row>
    <row r="382" spans="1:14" x14ac:dyDescent="0.2">
      <c r="A382" s="9" t="s">
        <v>23</v>
      </c>
      <c r="B382" s="22"/>
      <c r="C382" s="22"/>
      <c r="D382" s="23">
        <f t="shared" si="136"/>
        <v>0</v>
      </c>
      <c r="E382" s="22"/>
      <c r="F382" s="22"/>
      <c r="G382" s="36">
        <f t="shared" si="137"/>
        <v>0</v>
      </c>
      <c r="H382" s="110">
        <v>0</v>
      </c>
      <c r="I382" s="18">
        <v>0</v>
      </c>
      <c r="J382" s="18">
        <v>0</v>
      </c>
      <c r="K382" s="23"/>
      <c r="L382" s="18"/>
      <c r="M382" s="18">
        <f t="shared" si="138"/>
        <v>0</v>
      </c>
      <c r="N382" s="122"/>
    </row>
    <row r="383" spans="1:14" x14ac:dyDescent="0.2">
      <c r="A383" s="10" t="s">
        <v>24</v>
      </c>
      <c r="B383" s="3">
        <f t="shared" ref="B383:J383" si="139">SUM(B384:B394)</f>
        <v>5</v>
      </c>
      <c r="C383" s="3">
        <f t="shared" si="139"/>
        <v>0</v>
      </c>
      <c r="D383" s="3">
        <f t="shared" si="139"/>
        <v>5</v>
      </c>
      <c r="E383" s="3">
        <f t="shared" si="139"/>
        <v>5</v>
      </c>
      <c r="F383" s="3">
        <f t="shared" si="139"/>
        <v>0</v>
      </c>
      <c r="G383" s="74">
        <f t="shared" si="139"/>
        <v>5</v>
      </c>
      <c r="H383" s="3">
        <f t="shared" si="139"/>
        <v>705</v>
      </c>
      <c r="I383" s="3">
        <f t="shared" si="139"/>
        <v>0</v>
      </c>
      <c r="J383" s="3">
        <f t="shared" si="139"/>
        <v>705</v>
      </c>
      <c r="K383" s="3">
        <f>SUM(K384:K394)</f>
        <v>690</v>
      </c>
      <c r="L383" s="3">
        <f>SUM(L384:L394)</f>
        <v>0</v>
      </c>
      <c r="M383" s="3">
        <f>SUM(M384:M394)</f>
        <v>690</v>
      </c>
      <c r="N383" s="122">
        <f>SUM(M383/J383)</f>
        <v>0.97872340425531912</v>
      </c>
    </row>
    <row r="384" spans="1:14" x14ac:dyDescent="0.2">
      <c r="A384" s="11" t="s">
        <v>25</v>
      </c>
      <c r="B384" s="5"/>
      <c r="C384" s="5"/>
      <c r="D384" s="24">
        <f t="shared" si="136"/>
        <v>0</v>
      </c>
      <c r="E384" s="5"/>
      <c r="F384" s="5"/>
      <c r="G384" s="103">
        <f t="shared" si="137"/>
        <v>0</v>
      </c>
      <c r="H384" s="111">
        <v>0</v>
      </c>
      <c r="I384" s="5">
        <v>0</v>
      </c>
      <c r="J384" s="5">
        <v>0</v>
      </c>
      <c r="K384" s="24"/>
      <c r="L384" s="5"/>
      <c r="M384" s="5">
        <f t="shared" si="138"/>
        <v>0</v>
      </c>
      <c r="N384" s="122"/>
    </row>
    <row r="385" spans="1:14" x14ac:dyDescent="0.2">
      <c r="A385" s="11" t="s">
        <v>26</v>
      </c>
      <c r="B385" s="5"/>
      <c r="C385" s="5"/>
      <c r="D385" s="24">
        <f t="shared" si="136"/>
        <v>0</v>
      </c>
      <c r="E385" s="5"/>
      <c r="F385" s="5"/>
      <c r="G385" s="103">
        <f t="shared" si="137"/>
        <v>0</v>
      </c>
      <c r="H385" s="111">
        <v>0</v>
      </c>
      <c r="I385" s="5">
        <v>0</v>
      </c>
      <c r="J385" s="5">
        <v>0</v>
      </c>
      <c r="K385" s="24"/>
      <c r="L385" s="5"/>
      <c r="M385" s="5">
        <f t="shared" si="138"/>
        <v>0</v>
      </c>
      <c r="N385" s="122"/>
    </row>
    <row r="386" spans="1:14" x14ac:dyDescent="0.2">
      <c r="A386" s="11" t="s">
        <v>0</v>
      </c>
      <c r="B386" s="5"/>
      <c r="C386" s="5"/>
      <c r="D386" s="24">
        <f t="shared" si="136"/>
        <v>0</v>
      </c>
      <c r="E386" s="5"/>
      <c r="F386" s="5"/>
      <c r="G386" s="103">
        <f t="shared" si="137"/>
        <v>0</v>
      </c>
      <c r="H386" s="111">
        <v>0</v>
      </c>
      <c r="I386" s="5">
        <v>0</v>
      </c>
      <c r="J386" s="5">
        <v>0</v>
      </c>
      <c r="K386" s="24"/>
      <c r="L386" s="5"/>
      <c r="M386" s="5">
        <f t="shared" si="138"/>
        <v>0</v>
      </c>
      <c r="N386" s="122"/>
    </row>
    <row r="387" spans="1:14" x14ac:dyDescent="0.2">
      <c r="A387" s="11" t="s">
        <v>27</v>
      </c>
      <c r="B387" s="25"/>
      <c r="C387" s="25"/>
      <c r="D387" s="24">
        <f t="shared" si="136"/>
        <v>0</v>
      </c>
      <c r="E387" s="25"/>
      <c r="F387" s="25"/>
      <c r="G387" s="103">
        <f t="shared" si="137"/>
        <v>0</v>
      </c>
      <c r="H387" s="111">
        <v>0</v>
      </c>
      <c r="I387" s="25">
        <v>0</v>
      </c>
      <c r="J387" s="25">
        <v>0</v>
      </c>
      <c r="K387" s="24"/>
      <c r="L387" s="25"/>
      <c r="M387" s="25">
        <f t="shared" si="138"/>
        <v>0</v>
      </c>
      <c r="N387" s="122"/>
    </row>
    <row r="388" spans="1:14" x14ac:dyDescent="0.2">
      <c r="A388" s="11" t="s">
        <v>52</v>
      </c>
      <c r="B388" s="25"/>
      <c r="C388" s="25"/>
      <c r="D388" s="24">
        <f t="shared" si="136"/>
        <v>0</v>
      </c>
      <c r="E388" s="25"/>
      <c r="F388" s="25"/>
      <c r="G388" s="103">
        <f t="shared" si="137"/>
        <v>0</v>
      </c>
      <c r="H388" s="111">
        <v>0</v>
      </c>
      <c r="I388" s="25">
        <v>0</v>
      </c>
      <c r="J388" s="25">
        <v>0</v>
      </c>
      <c r="K388" s="24"/>
      <c r="L388" s="25"/>
      <c r="M388" s="25">
        <f t="shared" si="138"/>
        <v>0</v>
      </c>
      <c r="N388" s="122"/>
    </row>
    <row r="389" spans="1:14" x14ac:dyDescent="0.2">
      <c r="A389" s="11" t="s">
        <v>29</v>
      </c>
      <c r="B389" s="25"/>
      <c r="C389" s="25"/>
      <c r="D389" s="24">
        <f t="shared" si="136"/>
        <v>0</v>
      </c>
      <c r="E389" s="25"/>
      <c r="F389" s="25"/>
      <c r="G389" s="103">
        <f t="shared" si="137"/>
        <v>0</v>
      </c>
      <c r="H389" s="111">
        <v>0</v>
      </c>
      <c r="I389" s="25">
        <v>0</v>
      </c>
      <c r="J389" s="25">
        <v>0</v>
      </c>
      <c r="K389" s="24"/>
      <c r="L389" s="25"/>
      <c r="M389" s="25">
        <f t="shared" si="138"/>
        <v>0</v>
      </c>
      <c r="N389" s="122"/>
    </row>
    <row r="390" spans="1:14" x14ac:dyDescent="0.2">
      <c r="A390" s="11" t="s">
        <v>30</v>
      </c>
      <c r="B390" s="25"/>
      <c r="C390" s="25"/>
      <c r="D390" s="24">
        <f t="shared" si="136"/>
        <v>0</v>
      </c>
      <c r="E390" s="25"/>
      <c r="F390" s="25"/>
      <c r="G390" s="103">
        <f t="shared" si="137"/>
        <v>0</v>
      </c>
      <c r="H390" s="111">
        <v>0</v>
      </c>
      <c r="I390" s="25">
        <v>0</v>
      </c>
      <c r="J390" s="25">
        <v>0</v>
      </c>
      <c r="K390" s="24"/>
      <c r="L390" s="25"/>
      <c r="M390" s="25">
        <f t="shared" si="138"/>
        <v>0</v>
      </c>
      <c r="N390" s="122"/>
    </row>
    <row r="391" spans="1:14" x14ac:dyDescent="0.2">
      <c r="A391" s="11" t="s">
        <v>31</v>
      </c>
      <c r="B391" s="25"/>
      <c r="C391" s="25"/>
      <c r="D391" s="24">
        <f t="shared" si="136"/>
        <v>0</v>
      </c>
      <c r="E391" s="25"/>
      <c r="F391" s="25"/>
      <c r="G391" s="103">
        <f t="shared" si="137"/>
        <v>0</v>
      </c>
      <c r="H391" s="111">
        <v>0</v>
      </c>
      <c r="I391" s="25">
        <v>0</v>
      </c>
      <c r="J391" s="25">
        <v>0</v>
      </c>
      <c r="K391" s="24"/>
      <c r="L391" s="25"/>
      <c r="M391" s="25">
        <f t="shared" si="138"/>
        <v>0</v>
      </c>
      <c r="N391" s="122"/>
    </row>
    <row r="392" spans="1:14" x14ac:dyDescent="0.2">
      <c r="A392" s="11" t="s">
        <v>32</v>
      </c>
      <c r="B392" s="25">
        <v>5</v>
      </c>
      <c r="C392" s="25"/>
      <c r="D392" s="24">
        <f t="shared" si="136"/>
        <v>5</v>
      </c>
      <c r="E392" s="25">
        <v>5</v>
      </c>
      <c r="F392" s="25"/>
      <c r="G392" s="103">
        <f t="shared" si="137"/>
        <v>5</v>
      </c>
      <c r="H392" s="111">
        <v>5</v>
      </c>
      <c r="I392" s="25">
        <v>0</v>
      </c>
      <c r="J392" s="25">
        <v>5</v>
      </c>
      <c r="K392" s="24">
        <v>0</v>
      </c>
      <c r="L392" s="25"/>
      <c r="M392" s="25">
        <f t="shared" si="138"/>
        <v>0</v>
      </c>
      <c r="N392" s="122">
        <f>SUM(M392/J392)</f>
        <v>0</v>
      </c>
    </row>
    <row r="393" spans="1:14" s="64" customFormat="1" x14ac:dyDescent="0.2">
      <c r="A393" s="11" t="s">
        <v>33</v>
      </c>
      <c r="B393" s="25"/>
      <c r="C393" s="25"/>
      <c r="D393" s="24">
        <f t="shared" si="136"/>
        <v>0</v>
      </c>
      <c r="E393" s="25"/>
      <c r="F393" s="25"/>
      <c r="G393" s="103">
        <f t="shared" si="137"/>
        <v>0</v>
      </c>
      <c r="H393" s="111">
        <v>0</v>
      </c>
      <c r="I393" s="25">
        <v>0</v>
      </c>
      <c r="J393" s="25">
        <v>0</v>
      </c>
      <c r="K393" s="24"/>
      <c r="L393" s="25"/>
      <c r="M393" s="25">
        <f t="shared" si="138"/>
        <v>0</v>
      </c>
      <c r="N393" s="122"/>
    </row>
    <row r="394" spans="1:14" x14ac:dyDescent="0.2">
      <c r="A394" s="11" t="s">
        <v>34</v>
      </c>
      <c r="B394" s="25"/>
      <c r="C394" s="25"/>
      <c r="D394" s="24">
        <f t="shared" si="136"/>
        <v>0</v>
      </c>
      <c r="E394" s="25"/>
      <c r="F394" s="25"/>
      <c r="G394" s="103">
        <f t="shared" si="137"/>
        <v>0</v>
      </c>
      <c r="H394" s="111">
        <v>700</v>
      </c>
      <c r="I394" s="25">
        <v>0</v>
      </c>
      <c r="J394" s="25">
        <v>700</v>
      </c>
      <c r="K394" s="24">
        <v>690</v>
      </c>
      <c r="L394" s="25"/>
      <c r="M394" s="25">
        <f t="shared" si="138"/>
        <v>690</v>
      </c>
      <c r="N394" s="122">
        <f>SUM(M394/J394)</f>
        <v>0.98571428571428577</v>
      </c>
    </row>
    <row r="395" spans="1:14" x14ac:dyDescent="0.2">
      <c r="A395" s="10" t="s">
        <v>20</v>
      </c>
      <c r="B395" s="27">
        <f t="shared" ref="B395:G395" si="140">SUM(B397:B401)</f>
        <v>0</v>
      </c>
      <c r="C395" s="27">
        <f t="shared" si="140"/>
        <v>0</v>
      </c>
      <c r="D395" s="27">
        <f t="shared" si="140"/>
        <v>0</v>
      </c>
      <c r="E395" s="27">
        <f t="shared" si="140"/>
        <v>0</v>
      </c>
      <c r="F395" s="27">
        <f t="shared" si="140"/>
        <v>0</v>
      </c>
      <c r="G395" s="29">
        <f t="shared" si="140"/>
        <v>0</v>
      </c>
      <c r="H395" s="27">
        <v>0</v>
      </c>
      <c r="I395" s="27">
        <v>0</v>
      </c>
      <c r="J395" s="27">
        <v>0</v>
      </c>
      <c r="K395" s="27">
        <f>SUM(K397:K401)</f>
        <v>0</v>
      </c>
      <c r="L395" s="27">
        <f>SUM(L397:L401)</f>
        <v>0</v>
      </c>
      <c r="M395" s="27">
        <f>SUM(M397:M401)</f>
        <v>0</v>
      </c>
      <c r="N395" s="122"/>
    </row>
    <row r="396" spans="1:14" x14ac:dyDescent="0.2">
      <c r="A396" s="12" t="s">
        <v>25</v>
      </c>
      <c r="B396" s="25"/>
      <c r="C396" s="25"/>
      <c r="D396" s="24">
        <f t="shared" si="136"/>
        <v>0</v>
      </c>
      <c r="E396" s="25"/>
      <c r="F396" s="25"/>
      <c r="G396" s="103">
        <f t="shared" si="137"/>
        <v>0</v>
      </c>
      <c r="H396" s="111">
        <v>0</v>
      </c>
      <c r="I396" s="25">
        <v>0</v>
      </c>
      <c r="J396" s="25">
        <v>0</v>
      </c>
      <c r="K396" s="24"/>
      <c r="L396" s="25"/>
      <c r="M396" s="25">
        <f t="shared" si="138"/>
        <v>0</v>
      </c>
      <c r="N396" s="122"/>
    </row>
    <row r="397" spans="1:14" x14ac:dyDescent="0.2">
      <c r="A397" s="12" t="s">
        <v>35</v>
      </c>
      <c r="B397" s="25"/>
      <c r="C397" s="25"/>
      <c r="D397" s="24">
        <f t="shared" si="136"/>
        <v>0</v>
      </c>
      <c r="E397" s="25"/>
      <c r="F397" s="25"/>
      <c r="G397" s="103">
        <f t="shared" si="137"/>
        <v>0</v>
      </c>
      <c r="H397" s="111">
        <v>0</v>
      </c>
      <c r="I397" s="25">
        <v>0</v>
      </c>
      <c r="J397" s="25">
        <v>0</v>
      </c>
      <c r="K397" s="24"/>
      <c r="L397" s="25"/>
      <c r="M397" s="25">
        <f t="shared" si="138"/>
        <v>0</v>
      </c>
      <c r="N397" s="122"/>
    </row>
    <row r="398" spans="1:14" x14ac:dyDescent="0.2">
      <c r="A398" s="12" t="s">
        <v>36</v>
      </c>
      <c r="B398" s="25"/>
      <c r="C398" s="25"/>
      <c r="D398" s="24">
        <f t="shared" si="136"/>
        <v>0</v>
      </c>
      <c r="E398" s="25"/>
      <c r="F398" s="25"/>
      <c r="G398" s="103">
        <f t="shared" si="137"/>
        <v>0</v>
      </c>
      <c r="H398" s="111">
        <v>0</v>
      </c>
      <c r="I398" s="25">
        <v>0</v>
      </c>
      <c r="J398" s="25">
        <v>0</v>
      </c>
      <c r="K398" s="24"/>
      <c r="L398" s="25"/>
      <c r="M398" s="25">
        <f t="shared" si="138"/>
        <v>0</v>
      </c>
      <c r="N398" s="122"/>
    </row>
    <row r="399" spans="1:14" s="64" customFormat="1" x14ac:dyDescent="0.2">
      <c r="A399" s="12" t="s">
        <v>37</v>
      </c>
      <c r="B399" s="25"/>
      <c r="C399" s="25"/>
      <c r="D399" s="24">
        <f t="shared" si="136"/>
        <v>0</v>
      </c>
      <c r="E399" s="25"/>
      <c r="F399" s="25"/>
      <c r="G399" s="103">
        <f t="shared" si="137"/>
        <v>0</v>
      </c>
      <c r="H399" s="111">
        <v>0</v>
      </c>
      <c r="I399" s="25">
        <v>0</v>
      </c>
      <c r="J399" s="25">
        <v>0</v>
      </c>
      <c r="K399" s="24"/>
      <c r="L399" s="25"/>
      <c r="M399" s="25">
        <f t="shared" si="138"/>
        <v>0</v>
      </c>
      <c r="N399" s="122"/>
    </row>
    <row r="400" spans="1:14" s="64" customFormat="1" x14ac:dyDescent="0.2">
      <c r="A400" s="12" t="s">
        <v>38</v>
      </c>
      <c r="B400" s="25"/>
      <c r="C400" s="25"/>
      <c r="D400" s="24">
        <f t="shared" si="136"/>
        <v>0</v>
      </c>
      <c r="E400" s="25"/>
      <c r="F400" s="25"/>
      <c r="G400" s="103">
        <f t="shared" si="137"/>
        <v>0</v>
      </c>
      <c r="H400" s="111">
        <v>0</v>
      </c>
      <c r="I400" s="25">
        <v>0</v>
      </c>
      <c r="J400" s="25">
        <v>0</v>
      </c>
      <c r="K400" s="24"/>
      <c r="L400" s="25"/>
      <c r="M400" s="25">
        <f t="shared" si="138"/>
        <v>0</v>
      </c>
      <c r="N400" s="122"/>
    </row>
    <row r="401" spans="1:14" s="64" customFormat="1" x14ac:dyDescent="0.2">
      <c r="A401" s="12" t="s">
        <v>39</v>
      </c>
      <c r="B401" s="25"/>
      <c r="C401" s="25"/>
      <c r="D401" s="24">
        <f t="shared" si="136"/>
        <v>0</v>
      </c>
      <c r="E401" s="25"/>
      <c r="F401" s="25"/>
      <c r="G401" s="103">
        <f t="shared" si="137"/>
        <v>0</v>
      </c>
      <c r="H401" s="111">
        <v>0</v>
      </c>
      <c r="I401" s="25">
        <v>0</v>
      </c>
      <c r="J401" s="25">
        <v>0</v>
      </c>
      <c r="K401" s="24"/>
      <c r="L401" s="25"/>
      <c r="M401" s="25">
        <f t="shared" si="138"/>
        <v>0</v>
      </c>
      <c r="N401" s="122"/>
    </row>
    <row r="402" spans="1:14" x14ac:dyDescent="0.2">
      <c r="A402" s="9" t="s">
        <v>40</v>
      </c>
      <c r="B402" s="14"/>
      <c r="C402" s="14"/>
      <c r="D402" s="23">
        <f t="shared" si="136"/>
        <v>0</v>
      </c>
      <c r="E402" s="14"/>
      <c r="F402" s="14"/>
      <c r="G402" s="36">
        <f t="shared" si="137"/>
        <v>0</v>
      </c>
      <c r="H402" s="110">
        <v>0</v>
      </c>
      <c r="I402" s="14">
        <v>0</v>
      </c>
      <c r="J402" s="14">
        <v>0</v>
      </c>
      <c r="K402" s="23"/>
      <c r="L402" s="13"/>
      <c r="M402" s="13">
        <f t="shared" si="138"/>
        <v>0</v>
      </c>
      <c r="N402" s="122"/>
    </row>
    <row r="403" spans="1:14" x14ac:dyDescent="0.2">
      <c r="A403" s="9" t="s">
        <v>41</v>
      </c>
      <c r="B403" s="28"/>
      <c r="C403" s="28"/>
      <c r="D403" s="23">
        <f t="shared" si="136"/>
        <v>0</v>
      </c>
      <c r="E403" s="28"/>
      <c r="F403" s="28"/>
      <c r="G403" s="36">
        <f t="shared" si="137"/>
        <v>0</v>
      </c>
      <c r="H403" s="110">
        <v>0</v>
      </c>
      <c r="I403" s="28">
        <v>0</v>
      </c>
      <c r="J403" s="28">
        <v>0</v>
      </c>
      <c r="K403" s="23"/>
      <c r="L403" s="31"/>
      <c r="M403" s="31">
        <f t="shared" si="138"/>
        <v>0</v>
      </c>
      <c r="N403" s="122"/>
    </row>
    <row r="404" spans="1:14" x14ac:dyDescent="0.2">
      <c r="A404" s="10" t="s">
        <v>42</v>
      </c>
      <c r="B404" s="27">
        <f t="shared" ref="B404:J404" si="141">SUM(B380,B381,B382,B383,B395,B402,B403)</f>
        <v>5</v>
      </c>
      <c r="C404" s="27">
        <f t="shared" si="141"/>
        <v>0</v>
      </c>
      <c r="D404" s="27">
        <f t="shared" si="141"/>
        <v>5</v>
      </c>
      <c r="E404" s="27">
        <f t="shared" si="141"/>
        <v>5</v>
      </c>
      <c r="F404" s="27">
        <f t="shared" si="141"/>
        <v>0</v>
      </c>
      <c r="G404" s="29">
        <f t="shared" si="141"/>
        <v>5</v>
      </c>
      <c r="H404" s="27">
        <f t="shared" si="141"/>
        <v>705</v>
      </c>
      <c r="I404" s="27">
        <f t="shared" si="141"/>
        <v>0</v>
      </c>
      <c r="J404" s="27">
        <f t="shared" si="141"/>
        <v>705</v>
      </c>
      <c r="K404" s="27">
        <f>SUM(K380,K381,K382,K383,K395,K402,K403)</f>
        <v>690</v>
      </c>
      <c r="L404" s="27">
        <f>SUM(L380,L381,L382,L383,L395,L402,L403)</f>
        <v>0</v>
      </c>
      <c r="M404" s="27">
        <f>SUM(M380,M381,M382,M383,M395,M402,M403)</f>
        <v>690</v>
      </c>
      <c r="N404" s="122">
        <f>SUM(M404/J404)</f>
        <v>0.97872340425531912</v>
      </c>
    </row>
    <row r="405" spans="1:14" x14ac:dyDescent="0.2">
      <c r="A405" s="13" t="s">
        <v>65</v>
      </c>
      <c r="B405" s="29"/>
      <c r="C405" s="27"/>
      <c r="D405" s="23">
        <f t="shared" si="136"/>
        <v>0</v>
      </c>
      <c r="E405" s="71">
        <v>346</v>
      </c>
      <c r="F405" s="27"/>
      <c r="G405" s="36">
        <f>SUM(E405:F405)</f>
        <v>346</v>
      </c>
      <c r="H405" s="110">
        <v>346</v>
      </c>
      <c r="I405" s="32">
        <v>0</v>
      </c>
      <c r="J405" s="28">
        <v>346</v>
      </c>
      <c r="K405" s="23">
        <v>346</v>
      </c>
      <c r="L405" s="50"/>
      <c r="M405" s="31">
        <f t="shared" si="138"/>
        <v>346</v>
      </c>
      <c r="N405" s="122">
        <f>SUM(M405/J405)</f>
        <v>1</v>
      </c>
    </row>
    <row r="406" spans="1:14" s="64" customFormat="1" x14ac:dyDescent="0.2">
      <c r="A406" s="14" t="s">
        <v>60</v>
      </c>
      <c r="B406" s="32">
        <v>126230</v>
      </c>
      <c r="C406" s="28"/>
      <c r="D406" s="23">
        <f t="shared" si="136"/>
        <v>126230</v>
      </c>
      <c r="E406" s="32">
        <v>138571</v>
      </c>
      <c r="F406" s="28"/>
      <c r="G406" s="36">
        <f>SUM(E406:F406)</f>
        <v>138571</v>
      </c>
      <c r="H406" s="110">
        <v>112825</v>
      </c>
      <c r="I406" s="32">
        <v>0</v>
      </c>
      <c r="J406" s="28">
        <v>112825</v>
      </c>
      <c r="K406" s="23">
        <v>112825</v>
      </c>
      <c r="L406" s="50"/>
      <c r="M406" s="31">
        <f t="shared" si="138"/>
        <v>112825</v>
      </c>
      <c r="N406" s="122">
        <f>SUM(M406/J406)</f>
        <v>1</v>
      </c>
    </row>
    <row r="407" spans="1:14" x14ac:dyDescent="0.2">
      <c r="A407" s="10" t="s">
        <v>43</v>
      </c>
      <c r="B407" s="27">
        <f t="shared" ref="B407:J407" si="142">SUM(B404:B406)</f>
        <v>126235</v>
      </c>
      <c r="C407" s="27">
        <f t="shared" si="142"/>
        <v>0</v>
      </c>
      <c r="D407" s="27">
        <f t="shared" si="142"/>
        <v>126235</v>
      </c>
      <c r="E407" s="27">
        <f t="shared" si="142"/>
        <v>138922</v>
      </c>
      <c r="F407" s="27">
        <f t="shared" si="142"/>
        <v>0</v>
      </c>
      <c r="G407" s="29">
        <f t="shared" si="142"/>
        <v>138922</v>
      </c>
      <c r="H407" s="27">
        <f t="shared" si="142"/>
        <v>113876</v>
      </c>
      <c r="I407" s="27">
        <f t="shared" si="142"/>
        <v>0</v>
      </c>
      <c r="J407" s="27">
        <f t="shared" si="142"/>
        <v>113876</v>
      </c>
      <c r="K407" s="27">
        <f>SUM(K404:K406)</f>
        <v>113861</v>
      </c>
      <c r="L407" s="27">
        <f>SUM(L404:L406)</f>
        <v>0</v>
      </c>
      <c r="M407" s="27">
        <f>SUM(M404:M406)</f>
        <v>113861</v>
      </c>
      <c r="N407" s="122">
        <f>SUM(M407/J407)</f>
        <v>0.99986827777582632</v>
      </c>
    </row>
    <row r="408" spans="1:14" x14ac:dyDescent="0.2">
      <c r="A408" s="9"/>
      <c r="B408" s="34"/>
      <c r="C408" s="35"/>
      <c r="D408" s="23"/>
      <c r="E408" s="34"/>
      <c r="F408" s="35"/>
      <c r="G408" s="36"/>
      <c r="H408" s="110"/>
      <c r="I408" s="34"/>
      <c r="J408" s="19"/>
      <c r="K408" s="23"/>
      <c r="L408" s="34"/>
      <c r="M408" s="19"/>
      <c r="N408" s="122"/>
    </row>
    <row r="409" spans="1:14" x14ac:dyDescent="0.2">
      <c r="A409" s="15" t="s">
        <v>2</v>
      </c>
      <c r="B409" s="36"/>
      <c r="C409" s="35"/>
      <c r="D409" s="23"/>
      <c r="E409" s="36"/>
      <c r="F409" s="35"/>
      <c r="G409" s="36"/>
      <c r="H409" s="110"/>
      <c r="I409" s="36"/>
      <c r="J409" s="19"/>
      <c r="K409" s="23"/>
      <c r="L409" s="36"/>
      <c r="M409" s="19"/>
      <c r="N409" s="122"/>
    </row>
    <row r="410" spans="1:14" x14ac:dyDescent="0.2">
      <c r="A410" s="9" t="s">
        <v>3</v>
      </c>
      <c r="B410" s="36">
        <v>78361</v>
      </c>
      <c r="C410" s="35"/>
      <c r="D410" s="23">
        <f t="shared" ref="D410:D424" si="143">SUM(B410:C410)</f>
        <v>78361</v>
      </c>
      <c r="E410" s="36">
        <v>89165</v>
      </c>
      <c r="F410" s="35"/>
      <c r="G410" s="36">
        <f t="shared" ref="G410:G424" si="144">SUM(E410:F410)</f>
        <v>89165</v>
      </c>
      <c r="H410" s="110">
        <v>86245</v>
      </c>
      <c r="I410" s="36">
        <v>0</v>
      </c>
      <c r="J410" s="23">
        <v>86245</v>
      </c>
      <c r="K410" s="23">
        <v>86234</v>
      </c>
      <c r="L410" s="36"/>
      <c r="M410" s="23">
        <f t="shared" si="138"/>
        <v>86234</v>
      </c>
      <c r="N410" s="122">
        <f>SUM(M410/J410)</f>
        <v>0.99987245637428257</v>
      </c>
    </row>
    <row r="411" spans="1:14" s="64" customFormat="1" x14ac:dyDescent="0.2">
      <c r="A411" s="9" t="s">
        <v>17</v>
      </c>
      <c r="B411" s="36">
        <v>11064</v>
      </c>
      <c r="C411" s="35"/>
      <c r="D411" s="23">
        <f t="shared" si="143"/>
        <v>11064</v>
      </c>
      <c r="E411" s="36">
        <v>12453</v>
      </c>
      <c r="F411" s="35"/>
      <c r="G411" s="36">
        <f t="shared" si="144"/>
        <v>12453</v>
      </c>
      <c r="H411" s="110">
        <v>11403</v>
      </c>
      <c r="I411" s="36">
        <v>0</v>
      </c>
      <c r="J411" s="23">
        <v>11403</v>
      </c>
      <c r="K411" s="23">
        <v>10983</v>
      </c>
      <c r="L411" s="36"/>
      <c r="M411" s="23">
        <f t="shared" si="138"/>
        <v>10983</v>
      </c>
      <c r="N411" s="122">
        <f>SUM(M411/J411)</f>
        <v>0.96316758747697973</v>
      </c>
    </row>
    <row r="412" spans="1:14" x14ac:dyDescent="0.2">
      <c r="A412" s="10" t="s">
        <v>4</v>
      </c>
      <c r="B412" s="37">
        <f t="shared" ref="B412:J412" si="145">SUM(B410:B411)</f>
        <v>89425</v>
      </c>
      <c r="C412" s="37">
        <f t="shared" si="145"/>
        <v>0</v>
      </c>
      <c r="D412" s="37">
        <f t="shared" si="145"/>
        <v>89425</v>
      </c>
      <c r="E412" s="37">
        <f t="shared" si="145"/>
        <v>101618</v>
      </c>
      <c r="F412" s="37">
        <f t="shared" si="145"/>
        <v>0</v>
      </c>
      <c r="G412" s="37">
        <f t="shared" si="145"/>
        <v>101618</v>
      </c>
      <c r="H412" s="43">
        <f t="shared" si="145"/>
        <v>97648</v>
      </c>
      <c r="I412" s="43">
        <f t="shared" si="145"/>
        <v>0</v>
      </c>
      <c r="J412" s="43">
        <f t="shared" si="145"/>
        <v>97648</v>
      </c>
      <c r="K412" s="43">
        <f>SUM(K410:K411)</f>
        <v>97217</v>
      </c>
      <c r="L412" s="43">
        <f>SUM(L410:L411)</f>
        <v>0</v>
      </c>
      <c r="M412" s="44">
        <f>SUM(M410:M411)</f>
        <v>97217</v>
      </c>
      <c r="N412" s="122">
        <f>SUM(M412/J412)</f>
        <v>0.99558618712108804</v>
      </c>
    </row>
    <row r="413" spans="1:14" x14ac:dyDescent="0.2">
      <c r="A413" s="9" t="s">
        <v>5</v>
      </c>
      <c r="B413" s="36">
        <v>34111</v>
      </c>
      <c r="C413" s="39"/>
      <c r="D413" s="40">
        <f t="shared" si="143"/>
        <v>34111</v>
      </c>
      <c r="E413" s="36">
        <v>34605</v>
      </c>
      <c r="F413" s="39"/>
      <c r="G413" s="61">
        <f t="shared" si="144"/>
        <v>34605</v>
      </c>
      <c r="H413" s="113">
        <v>14453</v>
      </c>
      <c r="I413" s="36">
        <v>0</v>
      </c>
      <c r="J413" s="23">
        <v>14453</v>
      </c>
      <c r="K413" s="69">
        <v>14410</v>
      </c>
      <c r="L413" s="36"/>
      <c r="M413" s="23">
        <f t="shared" si="138"/>
        <v>14410</v>
      </c>
      <c r="N413" s="122">
        <f>SUM(M413/J413)</f>
        <v>0.99702483913374385</v>
      </c>
    </row>
    <row r="414" spans="1:14" x14ac:dyDescent="0.2">
      <c r="A414" s="9" t="s">
        <v>44</v>
      </c>
      <c r="B414" s="34"/>
      <c r="C414" s="39"/>
      <c r="D414" s="40">
        <f t="shared" si="143"/>
        <v>0</v>
      </c>
      <c r="E414" s="34"/>
      <c r="F414" s="39"/>
      <c r="G414" s="61">
        <f t="shared" si="144"/>
        <v>0</v>
      </c>
      <c r="H414" s="113">
        <v>0</v>
      </c>
      <c r="I414" s="34">
        <v>0</v>
      </c>
      <c r="J414" s="13">
        <v>0</v>
      </c>
      <c r="K414" s="69"/>
      <c r="L414" s="34"/>
      <c r="M414" s="13">
        <f t="shared" si="138"/>
        <v>0</v>
      </c>
      <c r="N414" s="122"/>
    </row>
    <row r="415" spans="1:14" x14ac:dyDescent="0.2">
      <c r="A415" s="9" t="s">
        <v>45</v>
      </c>
      <c r="B415" s="34"/>
      <c r="C415" s="35"/>
      <c r="D415" s="40">
        <f t="shared" si="143"/>
        <v>0</v>
      </c>
      <c r="E415" s="34"/>
      <c r="F415" s="35"/>
      <c r="G415" s="61">
        <f t="shared" si="144"/>
        <v>0</v>
      </c>
      <c r="H415" s="113">
        <v>0</v>
      </c>
      <c r="I415" s="34">
        <v>0</v>
      </c>
      <c r="J415" s="19">
        <v>0</v>
      </c>
      <c r="K415" s="69"/>
      <c r="L415" s="34"/>
      <c r="M415" s="19">
        <f t="shared" si="138"/>
        <v>0</v>
      </c>
      <c r="N415" s="122"/>
    </row>
    <row r="416" spans="1:14" x14ac:dyDescent="0.2">
      <c r="A416" s="10" t="s">
        <v>46</v>
      </c>
      <c r="B416" s="37">
        <f t="shared" ref="B416:J416" si="146">SUM(B412:B415)</f>
        <v>123536</v>
      </c>
      <c r="C416" s="37">
        <f t="shared" si="146"/>
        <v>0</v>
      </c>
      <c r="D416" s="37">
        <f t="shared" si="146"/>
        <v>123536</v>
      </c>
      <c r="E416" s="37">
        <f t="shared" si="146"/>
        <v>136223</v>
      </c>
      <c r="F416" s="37">
        <f t="shared" si="146"/>
        <v>0</v>
      </c>
      <c r="G416" s="37">
        <f t="shared" si="146"/>
        <v>136223</v>
      </c>
      <c r="H416" s="43">
        <f t="shared" si="146"/>
        <v>112101</v>
      </c>
      <c r="I416" s="43">
        <f t="shared" si="146"/>
        <v>0</v>
      </c>
      <c r="J416" s="43">
        <f t="shared" si="146"/>
        <v>112101</v>
      </c>
      <c r="K416" s="43">
        <f>SUM(K412:K415)</f>
        <v>111627</v>
      </c>
      <c r="L416" s="43">
        <f>SUM(L412:L415)</f>
        <v>0</v>
      </c>
      <c r="M416" s="44">
        <f>SUM(M412:M415)</f>
        <v>111627</v>
      </c>
      <c r="N416" s="122">
        <f>SUM(M416/J416)</f>
        <v>0.99577167019027479</v>
      </c>
    </row>
    <row r="417" spans="1:14" s="64" customFormat="1" x14ac:dyDescent="0.2">
      <c r="A417" s="9" t="s">
        <v>6</v>
      </c>
      <c r="B417" s="41">
        <v>2699</v>
      </c>
      <c r="C417" s="37"/>
      <c r="D417" s="40">
        <f t="shared" si="143"/>
        <v>2699</v>
      </c>
      <c r="E417" s="41">
        <v>2699</v>
      </c>
      <c r="F417" s="37"/>
      <c r="G417" s="61">
        <f t="shared" si="144"/>
        <v>2699</v>
      </c>
      <c r="H417" s="113">
        <v>1775</v>
      </c>
      <c r="I417" s="41">
        <v>0</v>
      </c>
      <c r="J417" s="42">
        <v>1775</v>
      </c>
      <c r="K417" s="69">
        <v>1774</v>
      </c>
      <c r="L417" s="34"/>
      <c r="M417" s="42">
        <f t="shared" si="138"/>
        <v>1774</v>
      </c>
      <c r="N417" s="122">
        <f>SUM(M417/J417)</f>
        <v>0.99943661971830988</v>
      </c>
    </row>
    <row r="418" spans="1:14" x14ac:dyDescent="0.2">
      <c r="A418" s="9" t="s">
        <v>7</v>
      </c>
      <c r="B418" s="34"/>
      <c r="C418" s="34"/>
      <c r="D418" s="40">
        <f t="shared" si="143"/>
        <v>0</v>
      </c>
      <c r="E418" s="34"/>
      <c r="F418" s="34"/>
      <c r="G418" s="61">
        <f t="shared" si="144"/>
        <v>0</v>
      </c>
      <c r="H418" s="113">
        <v>0</v>
      </c>
      <c r="I418" s="34">
        <v>0</v>
      </c>
      <c r="J418" s="42">
        <v>0</v>
      </c>
      <c r="K418" s="69"/>
      <c r="L418" s="34"/>
      <c r="M418" s="42">
        <f t="shared" si="138"/>
        <v>0</v>
      </c>
      <c r="N418" s="122"/>
    </row>
    <row r="419" spans="1:14" x14ac:dyDescent="0.2">
      <c r="A419" s="9" t="s">
        <v>47</v>
      </c>
      <c r="B419" s="34"/>
      <c r="C419" s="34"/>
      <c r="D419" s="40">
        <f t="shared" si="143"/>
        <v>0</v>
      </c>
      <c r="E419" s="34"/>
      <c r="F419" s="34"/>
      <c r="G419" s="61">
        <f t="shared" si="144"/>
        <v>0</v>
      </c>
      <c r="H419" s="113">
        <v>0</v>
      </c>
      <c r="I419" s="34">
        <v>0</v>
      </c>
      <c r="J419" s="42">
        <v>0</v>
      </c>
      <c r="K419" s="69"/>
      <c r="L419" s="34"/>
      <c r="M419" s="42">
        <f t="shared" si="138"/>
        <v>0</v>
      </c>
      <c r="N419" s="122"/>
    </row>
    <row r="420" spans="1:14" x14ac:dyDescent="0.2">
      <c r="A420" s="10" t="s">
        <v>48</v>
      </c>
      <c r="B420" s="43">
        <f t="shared" ref="B420:J420" si="147">SUM(B417:B419)</f>
        <v>2699</v>
      </c>
      <c r="C420" s="43">
        <f t="shared" si="147"/>
        <v>0</v>
      </c>
      <c r="D420" s="43">
        <f t="shared" si="147"/>
        <v>2699</v>
      </c>
      <c r="E420" s="43">
        <f t="shared" si="147"/>
        <v>2699</v>
      </c>
      <c r="F420" s="43">
        <f t="shared" si="147"/>
        <v>0</v>
      </c>
      <c r="G420" s="43">
        <f t="shared" si="147"/>
        <v>2699</v>
      </c>
      <c r="H420" s="43">
        <f t="shared" si="147"/>
        <v>1775</v>
      </c>
      <c r="I420" s="43">
        <f t="shared" si="147"/>
        <v>0</v>
      </c>
      <c r="J420" s="43">
        <f t="shared" si="147"/>
        <v>1775</v>
      </c>
      <c r="K420" s="43">
        <f>SUM(K417:K419)</f>
        <v>1774</v>
      </c>
      <c r="L420" s="43">
        <f>SUM(L417:L419)</f>
        <v>0</v>
      </c>
      <c r="M420" s="44">
        <f>SUM(M417:M419)</f>
        <v>1774</v>
      </c>
      <c r="N420" s="122">
        <f>SUM(M420/J420)</f>
        <v>0.99943661971830988</v>
      </c>
    </row>
    <row r="421" spans="1:14" x14ac:dyDescent="0.2">
      <c r="A421" s="10" t="s">
        <v>49</v>
      </c>
      <c r="B421" s="45">
        <f t="shared" ref="B421:J421" si="148">SUM(B416,B420)</f>
        <v>126235</v>
      </c>
      <c r="C421" s="45">
        <f t="shared" si="148"/>
        <v>0</v>
      </c>
      <c r="D421" s="45">
        <f t="shared" si="148"/>
        <v>126235</v>
      </c>
      <c r="E421" s="45">
        <f t="shared" si="148"/>
        <v>138922</v>
      </c>
      <c r="F421" s="45">
        <f t="shared" si="148"/>
        <v>0</v>
      </c>
      <c r="G421" s="45">
        <f t="shared" si="148"/>
        <v>138922</v>
      </c>
      <c r="H421" s="45">
        <f t="shared" si="148"/>
        <v>113876</v>
      </c>
      <c r="I421" s="45">
        <f t="shared" si="148"/>
        <v>0</v>
      </c>
      <c r="J421" s="45">
        <f t="shared" si="148"/>
        <v>113876</v>
      </c>
      <c r="K421" s="45">
        <f>SUM(K416,K420)</f>
        <v>113401</v>
      </c>
      <c r="L421" s="45">
        <f>SUM(L416,L420)</f>
        <v>0</v>
      </c>
      <c r="M421" s="44">
        <f>SUM(M416,M420)</f>
        <v>113401</v>
      </c>
      <c r="N421" s="122">
        <f>SUM(M421/J421)</f>
        <v>0.99582879623450071</v>
      </c>
    </row>
    <row r="422" spans="1:14" x14ac:dyDescent="0.2">
      <c r="A422" s="14" t="s">
        <v>50</v>
      </c>
      <c r="B422" s="34"/>
      <c r="C422" s="35"/>
      <c r="D422" s="40">
        <f t="shared" si="143"/>
        <v>0</v>
      </c>
      <c r="E422" s="34"/>
      <c r="F422" s="35"/>
      <c r="G422" s="61">
        <f t="shared" si="144"/>
        <v>0</v>
      </c>
      <c r="H422" s="113">
        <v>0</v>
      </c>
      <c r="I422" s="34">
        <v>0</v>
      </c>
      <c r="J422" s="19">
        <v>0</v>
      </c>
      <c r="K422" s="69"/>
      <c r="L422" s="34"/>
      <c r="M422" s="19">
        <f t="shared" si="138"/>
        <v>0</v>
      </c>
      <c r="N422" s="122"/>
    </row>
    <row r="423" spans="1:14" s="64" customFormat="1" x14ac:dyDescent="0.2">
      <c r="A423" s="16" t="s">
        <v>51</v>
      </c>
      <c r="B423" s="147">
        <f t="shared" ref="B423:J423" si="149">SUM(B421:B422)</f>
        <v>126235</v>
      </c>
      <c r="C423" s="147">
        <f t="shared" si="149"/>
        <v>0</v>
      </c>
      <c r="D423" s="147">
        <f t="shared" si="149"/>
        <v>126235</v>
      </c>
      <c r="E423" s="147">
        <f t="shared" si="149"/>
        <v>138922</v>
      </c>
      <c r="F423" s="147">
        <f t="shared" si="149"/>
        <v>0</v>
      </c>
      <c r="G423" s="147">
        <f t="shared" si="149"/>
        <v>138922</v>
      </c>
      <c r="H423" s="45">
        <f t="shared" si="149"/>
        <v>113876</v>
      </c>
      <c r="I423" s="45">
        <f t="shared" si="149"/>
        <v>0</v>
      </c>
      <c r="J423" s="45">
        <f t="shared" si="149"/>
        <v>113876</v>
      </c>
      <c r="K423" s="45">
        <f>SUM(K421:K422)</f>
        <v>113401</v>
      </c>
      <c r="L423" s="45">
        <f>SUM(L421:L422)</f>
        <v>0</v>
      </c>
      <c r="M423" s="157">
        <f>SUM(M421:M422)</f>
        <v>113401</v>
      </c>
      <c r="N423" s="149">
        <f>SUM(M423/J423)</f>
        <v>0.99582879623450071</v>
      </c>
    </row>
    <row r="424" spans="1:14" s="64" customFormat="1" x14ac:dyDescent="0.2">
      <c r="A424" s="1" t="s">
        <v>8</v>
      </c>
      <c r="B424" s="150">
        <v>17.75</v>
      </c>
      <c r="C424" s="47"/>
      <c r="D424" s="151">
        <f t="shared" si="143"/>
        <v>17.75</v>
      </c>
      <c r="E424" s="150">
        <v>17.75</v>
      </c>
      <c r="F424" s="47"/>
      <c r="G424" s="150">
        <f t="shared" si="144"/>
        <v>17.75</v>
      </c>
      <c r="H424" s="72">
        <v>17.75</v>
      </c>
      <c r="I424" s="150">
        <v>0</v>
      </c>
      <c r="J424" s="52">
        <v>17.75</v>
      </c>
      <c r="K424" s="151">
        <v>15</v>
      </c>
      <c r="L424" s="150"/>
      <c r="M424" s="52">
        <f t="shared" si="138"/>
        <v>15</v>
      </c>
      <c r="N424" s="122">
        <f>SUM(M424/J424)</f>
        <v>0.84507042253521125</v>
      </c>
    </row>
    <row r="425" spans="1:14" x14ac:dyDescent="0.2">
      <c r="A425" s="2"/>
      <c r="B425" s="2"/>
      <c r="C425" s="2"/>
      <c r="D425" s="2"/>
      <c r="N425" s="131"/>
    </row>
    <row r="426" spans="1:14" x14ac:dyDescent="0.2">
      <c r="A426" s="4"/>
      <c r="B426" s="4"/>
      <c r="C426" s="4"/>
      <c r="D426" s="4"/>
      <c r="N426" s="131"/>
    </row>
    <row r="427" spans="1:14" x14ac:dyDescent="0.2">
      <c r="N427" s="131"/>
    </row>
    <row r="428" spans="1:14" ht="25.5" customHeight="1" x14ac:dyDescent="0.2">
      <c r="A428" s="169" t="s">
        <v>11</v>
      </c>
      <c r="B428" s="168" t="s">
        <v>14</v>
      </c>
      <c r="C428" s="168" t="s">
        <v>15</v>
      </c>
      <c r="D428" s="168" t="s">
        <v>66</v>
      </c>
      <c r="E428" s="176" t="s">
        <v>67</v>
      </c>
      <c r="F428" s="176"/>
      <c r="G428" s="177"/>
      <c r="H428" s="176" t="s">
        <v>72</v>
      </c>
      <c r="I428" s="176"/>
      <c r="J428" s="176"/>
      <c r="K428" s="176" t="s">
        <v>68</v>
      </c>
      <c r="L428" s="176"/>
      <c r="M428" s="176"/>
      <c r="N428" s="191" t="s">
        <v>69</v>
      </c>
    </row>
    <row r="429" spans="1:14" ht="12.75" customHeight="1" x14ac:dyDescent="0.2">
      <c r="A429" s="170"/>
      <c r="B429" s="168"/>
      <c r="C429" s="168"/>
      <c r="D429" s="168"/>
      <c r="E429" s="178" t="s">
        <v>14</v>
      </c>
      <c r="F429" s="178" t="s">
        <v>15</v>
      </c>
      <c r="G429" s="179" t="s">
        <v>4</v>
      </c>
      <c r="H429" s="178" t="s">
        <v>14</v>
      </c>
      <c r="I429" s="178" t="s">
        <v>15</v>
      </c>
      <c r="J429" s="178" t="s">
        <v>4</v>
      </c>
      <c r="K429" s="178" t="s">
        <v>14</v>
      </c>
      <c r="L429" s="178" t="s">
        <v>15</v>
      </c>
      <c r="M429" s="178" t="s">
        <v>4</v>
      </c>
      <c r="N429" s="191"/>
    </row>
    <row r="430" spans="1:14" x14ac:dyDescent="0.2">
      <c r="A430" s="170"/>
      <c r="B430" s="168"/>
      <c r="C430" s="168"/>
      <c r="D430" s="168"/>
      <c r="E430" s="178"/>
      <c r="F430" s="178"/>
      <c r="G430" s="179"/>
      <c r="H430" s="178"/>
      <c r="I430" s="178"/>
      <c r="J430" s="178"/>
      <c r="K430" s="178"/>
      <c r="L430" s="178"/>
      <c r="M430" s="178"/>
      <c r="N430" s="191"/>
    </row>
    <row r="431" spans="1:14" x14ac:dyDescent="0.2">
      <c r="A431" s="171"/>
      <c r="B431" s="168"/>
      <c r="C431" s="168"/>
      <c r="D431" s="168"/>
      <c r="E431" s="178"/>
      <c r="F431" s="178"/>
      <c r="G431" s="179"/>
      <c r="H431" s="178"/>
      <c r="I431" s="178"/>
      <c r="J431" s="178"/>
      <c r="K431" s="178"/>
      <c r="L431" s="178"/>
      <c r="M431" s="178"/>
      <c r="N431" s="191"/>
    </row>
    <row r="432" spans="1:14" x14ac:dyDescent="0.2">
      <c r="A432" s="7" t="s">
        <v>1</v>
      </c>
      <c r="B432" s="18"/>
      <c r="C432" s="19"/>
      <c r="D432" s="19"/>
      <c r="E432" s="19"/>
      <c r="F432" s="19"/>
      <c r="G432" s="35"/>
      <c r="H432" s="19"/>
      <c r="I432" s="19"/>
      <c r="J432" s="19"/>
      <c r="K432" s="19"/>
      <c r="L432" s="19"/>
      <c r="M432" s="19"/>
      <c r="N432" s="122"/>
    </row>
    <row r="433" spans="1:14" x14ac:dyDescent="0.2">
      <c r="A433" s="8" t="s">
        <v>21</v>
      </c>
      <c r="B433" s="20"/>
      <c r="C433" s="20"/>
      <c r="D433" s="21">
        <f t="shared" ref="D433:D459" si="150">SUM(B433:C433)</f>
        <v>0</v>
      </c>
      <c r="E433" s="20"/>
      <c r="F433" s="20"/>
      <c r="G433" s="104">
        <f t="shared" ref="G433:G456" si="151">SUM(E433:F433)</f>
        <v>0</v>
      </c>
      <c r="H433" s="116">
        <v>0</v>
      </c>
      <c r="I433" s="18">
        <v>0</v>
      </c>
      <c r="J433" s="18">
        <v>0</v>
      </c>
      <c r="K433" s="21"/>
      <c r="L433" s="18"/>
      <c r="M433" s="18">
        <f>SUM(K433:L433)</f>
        <v>0</v>
      </c>
      <c r="N433" s="122"/>
    </row>
    <row r="434" spans="1:14" x14ac:dyDescent="0.2">
      <c r="A434" s="9" t="s">
        <v>22</v>
      </c>
      <c r="B434" s="22"/>
      <c r="C434" s="22"/>
      <c r="D434" s="23">
        <f t="shared" si="150"/>
        <v>0</v>
      </c>
      <c r="E434" s="22"/>
      <c r="F434" s="22"/>
      <c r="G434" s="36">
        <f t="shared" si="151"/>
        <v>0</v>
      </c>
      <c r="H434" s="110">
        <v>0</v>
      </c>
      <c r="I434" s="18">
        <v>0</v>
      </c>
      <c r="J434" s="18">
        <v>0</v>
      </c>
      <c r="K434" s="23"/>
      <c r="L434" s="18"/>
      <c r="M434" s="18">
        <f t="shared" ref="M434:M477" si="152">SUM(K434:L434)</f>
        <v>0</v>
      </c>
      <c r="N434" s="122"/>
    </row>
    <row r="435" spans="1:14" x14ac:dyDescent="0.2">
      <c r="A435" s="9" t="s">
        <v>23</v>
      </c>
      <c r="B435" s="22"/>
      <c r="C435" s="22"/>
      <c r="D435" s="23">
        <f t="shared" si="150"/>
        <v>0</v>
      </c>
      <c r="E435" s="22"/>
      <c r="F435" s="22"/>
      <c r="G435" s="36">
        <f t="shared" si="151"/>
        <v>0</v>
      </c>
      <c r="H435" s="110">
        <v>0</v>
      </c>
      <c r="I435" s="18">
        <v>0</v>
      </c>
      <c r="J435" s="18">
        <v>0</v>
      </c>
      <c r="K435" s="23"/>
      <c r="L435" s="18"/>
      <c r="M435" s="18">
        <f t="shared" si="152"/>
        <v>0</v>
      </c>
      <c r="N435" s="122"/>
    </row>
    <row r="436" spans="1:14" x14ac:dyDescent="0.2">
      <c r="A436" s="10" t="s">
        <v>24</v>
      </c>
      <c r="B436" s="3">
        <f t="shared" ref="B436:J436" si="153">SUM(B437:B447)</f>
        <v>5</v>
      </c>
      <c r="C436" s="3">
        <f t="shared" si="153"/>
        <v>0</v>
      </c>
      <c r="D436" s="3">
        <f t="shared" si="153"/>
        <v>5</v>
      </c>
      <c r="E436" s="3">
        <f t="shared" si="153"/>
        <v>5</v>
      </c>
      <c r="F436" s="3">
        <f t="shared" si="153"/>
        <v>0</v>
      </c>
      <c r="G436" s="74">
        <f t="shared" si="153"/>
        <v>5</v>
      </c>
      <c r="H436" s="3">
        <f t="shared" si="153"/>
        <v>1105</v>
      </c>
      <c r="I436" s="3">
        <f t="shared" si="153"/>
        <v>0</v>
      </c>
      <c r="J436" s="3">
        <f t="shared" si="153"/>
        <v>1105</v>
      </c>
      <c r="K436" s="3">
        <f>SUM(K437:K447)</f>
        <v>1069</v>
      </c>
      <c r="L436" s="3">
        <f>SUM(L437:L447)</f>
        <v>0</v>
      </c>
      <c r="M436" s="3">
        <f>SUM(M437:M447)</f>
        <v>1069</v>
      </c>
      <c r="N436" s="122">
        <f>SUM(M436/J436)</f>
        <v>0.96742081447963801</v>
      </c>
    </row>
    <row r="437" spans="1:14" x14ac:dyDescent="0.2">
      <c r="A437" s="11" t="s">
        <v>25</v>
      </c>
      <c r="B437" s="5"/>
      <c r="C437" s="5"/>
      <c r="D437" s="24">
        <f t="shared" si="150"/>
        <v>0</v>
      </c>
      <c r="E437" s="5"/>
      <c r="F437" s="5"/>
      <c r="G437" s="103">
        <f t="shared" si="151"/>
        <v>0</v>
      </c>
      <c r="H437" s="111">
        <v>0</v>
      </c>
      <c r="I437" s="5">
        <v>0</v>
      </c>
      <c r="J437" s="5">
        <v>0</v>
      </c>
      <c r="K437" s="24"/>
      <c r="L437" s="5"/>
      <c r="M437" s="5">
        <f t="shared" si="152"/>
        <v>0</v>
      </c>
      <c r="N437" s="122"/>
    </row>
    <row r="438" spans="1:14" x14ac:dyDescent="0.2">
      <c r="A438" s="11" t="s">
        <v>26</v>
      </c>
      <c r="B438" s="5"/>
      <c r="C438" s="5"/>
      <c r="D438" s="24">
        <f t="shared" si="150"/>
        <v>0</v>
      </c>
      <c r="E438" s="5"/>
      <c r="F438" s="5"/>
      <c r="G438" s="103">
        <f t="shared" si="151"/>
        <v>0</v>
      </c>
      <c r="H438" s="111">
        <v>0</v>
      </c>
      <c r="I438" s="5">
        <v>0</v>
      </c>
      <c r="J438" s="5">
        <v>0</v>
      </c>
      <c r="K438" s="24"/>
      <c r="L438" s="5"/>
      <c r="M438" s="5">
        <f t="shared" si="152"/>
        <v>0</v>
      </c>
      <c r="N438" s="122"/>
    </row>
    <row r="439" spans="1:14" x14ac:dyDescent="0.2">
      <c r="A439" s="11" t="s">
        <v>0</v>
      </c>
      <c r="B439" s="5"/>
      <c r="C439" s="5"/>
      <c r="D439" s="24">
        <f t="shared" si="150"/>
        <v>0</v>
      </c>
      <c r="E439" s="5"/>
      <c r="F439" s="5"/>
      <c r="G439" s="103">
        <f t="shared" si="151"/>
        <v>0</v>
      </c>
      <c r="H439" s="111">
        <v>0</v>
      </c>
      <c r="I439" s="5">
        <v>0</v>
      </c>
      <c r="J439" s="5">
        <v>0</v>
      </c>
      <c r="K439" s="24"/>
      <c r="L439" s="5"/>
      <c r="M439" s="5">
        <f t="shared" si="152"/>
        <v>0</v>
      </c>
      <c r="N439" s="122"/>
    </row>
    <row r="440" spans="1:14" x14ac:dyDescent="0.2">
      <c r="A440" s="11" t="s">
        <v>27</v>
      </c>
      <c r="B440" s="25"/>
      <c r="C440" s="25"/>
      <c r="D440" s="24">
        <f t="shared" si="150"/>
        <v>0</v>
      </c>
      <c r="E440" s="25"/>
      <c r="F440" s="25"/>
      <c r="G440" s="103">
        <f t="shared" si="151"/>
        <v>0</v>
      </c>
      <c r="H440" s="111">
        <v>0</v>
      </c>
      <c r="I440" s="25">
        <v>0</v>
      </c>
      <c r="J440" s="25">
        <v>0</v>
      </c>
      <c r="K440" s="24"/>
      <c r="L440" s="25"/>
      <c r="M440" s="25">
        <f t="shared" si="152"/>
        <v>0</v>
      </c>
      <c r="N440" s="122"/>
    </row>
    <row r="441" spans="1:14" x14ac:dyDescent="0.2">
      <c r="A441" s="11" t="s">
        <v>52</v>
      </c>
      <c r="B441" s="25"/>
      <c r="C441" s="25"/>
      <c r="D441" s="24">
        <f t="shared" si="150"/>
        <v>0</v>
      </c>
      <c r="E441" s="25"/>
      <c r="F441" s="25"/>
      <c r="G441" s="103">
        <f t="shared" si="151"/>
        <v>0</v>
      </c>
      <c r="H441" s="111">
        <v>0</v>
      </c>
      <c r="I441" s="25">
        <v>0</v>
      </c>
      <c r="J441" s="25">
        <v>0</v>
      </c>
      <c r="K441" s="24"/>
      <c r="L441" s="25"/>
      <c r="M441" s="25">
        <f t="shared" si="152"/>
        <v>0</v>
      </c>
      <c r="N441" s="122"/>
    </row>
    <row r="442" spans="1:14" x14ac:dyDescent="0.2">
      <c r="A442" s="11" t="s">
        <v>29</v>
      </c>
      <c r="B442" s="25"/>
      <c r="C442" s="25"/>
      <c r="D442" s="24">
        <f t="shared" si="150"/>
        <v>0</v>
      </c>
      <c r="E442" s="25"/>
      <c r="F442" s="25"/>
      <c r="G442" s="103">
        <f t="shared" si="151"/>
        <v>0</v>
      </c>
      <c r="H442" s="111">
        <v>0</v>
      </c>
      <c r="I442" s="25">
        <v>0</v>
      </c>
      <c r="J442" s="25">
        <v>0</v>
      </c>
      <c r="K442" s="24"/>
      <c r="L442" s="25"/>
      <c r="M442" s="25">
        <f t="shared" si="152"/>
        <v>0</v>
      </c>
      <c r="N442" s="122"/>
    </row>
    <row r="443" spans="1:14" x14ac:dyDescent="0.2">
      <c r="A443" s="11" t="s">
        <v>30</v>
      </c>
      <c r="B443" s="25"/>
      <c r="C443" s="25"/>
      <c r="D443" s="24">
        <f t="shared" si="150"/>
        <v>0</v>
      </c>
      <c r="E443" s="25"/>
      <c r="F443" s="25"/>
      <c r="G443" s="103">
        <f t="shared" si="151"/>
        <v>0</v>
      </c>
      <c r="H443" s="111">
        <v>0</v>
      </c>
      <c r="I443" s="25">
        <v>0</v>
      </c>
      <c r="J443" s="25">
        <v>0</v>
      </c>
      <c r="K443" s="24"/>
      <c r="L443" s="25"/>
      <c r="M443" s="25">
        <f t="shared" si="152"/>
        <v>0</v>
      </c>
      <c r="N443" s="122"/>
    </row>
    <row r="444" spans="1:14" x14ac:dyDescent="0.2">
      <c r="A444" s="11" t="s">
        <v>31</v>
      </c>
      <c r="B444" s="25"/>
      <c r="C444" s="25"/>
      <c r="D444" s="24">
        <f t="shared" si="150"/>
        <v>0</v>
      </c>
      <c r="E444" s="25"/>
      <c r="F444" s="25"/>
      <c r="G444" s="103">
        <f t="shared" si="151"/>
        <v>0</v>
      </c>
      <c r="H444" s="111">
        <v>0</v>
      </c>
      <c r="I444" s="25">
        <v>0</v>
      </c>
      <c r="J444" s="25">
        <v>0</v>
      </c>
      <c r="K444" s="24"/>
      <c r="L444" s="25"/>
      <c r="M444" s="25">
        <f t="shared" si="152"/>
        <v>0</v>
      </c>
      <c r="N444" s="122"/>
    </row>
    <row r="445" spans="1:14" x14ac:dyDescent="0.2">
      <c r="A445" s="11" t="s">
        <v>32</v>
      </c>
      <c r="B445" s="25">
        <v>5</v>
      </c>
      <c r="C445" s="25"/>
      <c r="D445" s="24">
        <f t="shared" si="150"/>
        <v>5</v>
      </c>
      <c r="E445" s="25">
        <v>5</v>
      </c>
      <c r="F445" s="25"/>
      <c r="G445" s="103">
        <f t="shared" si="151"/>
        <v>5</v>
      </c>
      <c r="H445" s="111">
        <v>5</v>
      </c>
      <c r="I445" s="25">
        <v>0</v>
      </c>
      <c r="J445" s="25">
        <v>5</v>
      </c>
      <c r="K445" s="24">
        <v>0</v>
      </c>
      <c r="L445" s="25"/>
      <c r="M445" s="25">
        <f t="shared" si="152"/>
        <v>0</v>
      </c>
      <c r="N445" s="122">
        <f>SUM(M445/J445)</f>
        <v>0</v>
      </c>
    </row>
    <row r="446" spans="1:14" s="64" customFormat="1" x14ac:dyDescent="0.2">
      <c r="A446" s="11" t="s">
        <v>33</v>
      </c>
      <c r="B446" s="25"/>
      <c r="C446" s="25"/>
      <c r="D446" s="24">
        <f t="shared" si="150"/>
        <v>0</v>
      </c>
      <c r="E446" s="25"/>
      <c r="F446" s="25"/>
      <c r="G446" s="103">
        <f t="shared" si="151"/>
        <v>0</v>
      </c>
      <c r="H446" s="111">
        <v>0</v>
      </c>
      <c r="I446" s="25">
        <v>0</v>
      </c>
      <c r="J446" s="25">
        <v>0</v>
      </c>
      <c r="K446" s="24"/>
      <c r="L446" s="25"/>
      <c r="M446" s="25">
        <f t="shared" si="152"/>
        <v>0</v>
      </c>
      <c r="N446" s="122"/>
    </row>
    <row r="447" spans="1:14" x14ac:dyDescent="0.2">
      <c r="A447" s="11" t="s">
        <v>34</v>
      </c>
      <c r="B447" s="25"/>
      <c r="C447" s="25"/>
      <c r="D447" s="24">
        <f t="shared" si="150"/>
        <v>0</v>
      </c>
      <c r="E447" s="25"/>
      <c r="F447" s="25"/>
      <c r="G447" s="103">
        <f t="shared" si="151"/>
        <v>0</v>
      </c>
      <c r="H447" s="111">
        <v>1100</v>
      </c>
      <c r="I447" s="25">
        <v>0</v>
      </c>
      <c r="J447" s="25">
        <v>1100</v>
      </c>
      <c r="K447" s="24">
        <v>1069</v>
      </c>
      <c r="L447" s="25"/>
      <c r="M447" s="25">
        <f t="shared" si="152"/>
        <v>1069</v>
      </c>
      <c r="N447" s="122">
        <f>SUM(M447/J447)</f>
        <v>0.9718181818181818</v>
      </c>
    </row>
    <row r="448" spans="1:14" x14ac:dyDescent="0.2">
      <c r="A448" s="10" t="s">
        <v>20</v>
      </c>
      <c r="B448" s="27">
        <f t="shared" ref="B448:G448" si="154">SUM(B450:B454)</f>
        <v>0</v>
      </c>
      <c r="C448" s="27">
        <f t="shared" si="154"/>
        <v>0</v>
      </c>
      <c r="D448" s="27">
        <f t="shared" si="154"/>
        <v>0</v>
      </c>
      <c r="E448" s="27">
        <f t="shared" si="154"/>
        <v>0</v>
      </c>
      <c r="F448" s="27">
        <f t="shared" si="154"/>
        <v>0</v>
      </c>
      <c r="G448" s="29">
        <f t="shared" si="154"/>
        <v>0</v>
      </c>
      <c r="H448" s="27">
        <v>0</v>
      </c>
      <c r="I448" s="27">
        <v>0</v>
      </c>
      <c r="J448" s="27">
        <v>0</v>
      </c>
      <c r="K448" s="27">
        <f>SUM(K450:K454)</f>
        <v>0</v>
      </c>
      <c r="L448" s="27">
        <f>SUM(L450:L454)</f>
        <v>0</v>
      </c>
      <c r="M448" s="27">
        <f>SUM(M450:M454)</f>
        <v>0</v>
      </c>
      <c r="N448" s="122"/>
    </row>
    <row r="449" spans="1:14" x14ac:dyDescent="0.2">
      <c r="A449" s="12" t="s">
        <v>25</v>
      </c>
      <c r="B449" s="25"/>
      <c r="C449" s="25"/>
      <c r="D449" s="24">
        <f t="shared" si="150"/>
        <v>0</v>
      </c>
      <c r="E449" s="25"/>
      <c r="F449" s="25"/>
      <c r="G449" s="103">
        <f t="shared" si="151"/>
        <v>0</v>
      </c>
      <c r="H449" s="111">
        <v>0</v>
      </c>
      <c r="I449" s="25">
        <v>0</v>
      </c>
      <c r="J449" s="25">
        <v>0</v>
      </c>
      <c r="K449" s="24"/>
      <c r="L449" s="25"/>
      <c r="M449" s="25">
        <f t="shared" si="152"/>
        <v>0</v>
      </c>
      <c r="N449" s="122"/>
    </row>
    <row r="450" spans="1:14" x14ac:dyDescent="0.2">
      <c r="A450" s="12" t="s">
        <v>35</v>
      </c>
      <c r="B450" s="25"/>
      <c r="C450" s="25"/>
      <c r="D450" s="24">
        <f t="shared" si="150"/>
        <v>0</v>
      </c>
      <c r="E450" s="25"/>
      <c r="F450" s="25"/>
      <c r="G450" s="103">
        <f t="shared" si="151"/>
        <v>0</v>
      </c>
      <c r="H450" s="111">
        <v>0</v>
      </c>
      <c r="I450" s="25">
        <v>0</v>
      </c>
      <c r="J450" s="25">
        <v>0</v>
      </c>
      <c r="K450" s="24"/>
      <c r="L450" s="25"/>
      <c r="M450" s="25">
        <f t="shared" si="152"/>
        <v>0</v>
      </c>
      <c r="N450" s="122"/>
    </row>
    <row r="451" spans="1:14" x14ac:dyDescent="0.2">
      <c r="A451" s="12" t="s">
        <v>36</v>
      </c>
      <c r="B451" s="25"/>
      <c r="C451" s="25"/>
      <c r="D451" s="24">
        <f t="shared" si="150"/>
        <v>0</v>
      </c>
      <c r="E451" s="25"/>
      <c r="F451" s="25"/>
      <c r="G451" s="103">
        <f t="shared" si="151"/>
        <v>0</v>
      </c>
      <c r="H451" s="111">
        <v>0</v>
      </c>
      <c r="I451" s="25">
        <v>0</v>
      </c>
      <c r="J451" s="25">
        <v>0</v>
      </c>
      <c r="K451" s="24"/>
      <c r="L451" s="25"/>
      <c r="M451" s="25">
        <f t="shared" si="152"/>
        <v>0</v>
      </c>
      <c r="N451" s="122"/>
    </row>
    <row r="452" spans="1:14" s="64" customFormat="1" x14ac:dyDescent="0.2">
      <c r="A452" s="12" t="s">
        <v>37</v>
      </c>
      <c r="B452" s="25"/>
      <c r="C452" s="25"/>
      <c r="D452" s="24">
        <f t="shared" si="150"/>
        <v>0</v>
      </c>
      <c r="E452" s="25"/>
      <c r="F452" s="25"/>
      <c r="G452" s="103">
        <f t="shared" si="151"/>
        <v>0</v>
      </c>
      <c r="H452" s="111">
        <v>0</v>
      </c>
      <c r="I452" s="25">
        <v>0</v>
      </c>
      <c r="J452" s="25">
        <v>0</v>
      </c>
      <c r="K452" s="24"/>
      <c r="L452" s="25"/>
      <c r="M452" s="25">
        <f t="shared" si="152"/>
        <v>0</v>
      </c>
      <c r="N452" s="122"/>
    </row>
    <row r="453" spans="1:14" s="64" customFormat="1" x14ac:dyDescent="0.2">
      <c r="A453" s="12" t="s">
        <v>38</v>
      </c>
      <c r="B453" s="25"/>
      <c r="C453" s="25"/>
      <c r="D453" s="24">
        <f t="shared" si="150"/>
        <v>0</v>
      </c>
      <c r="E453" s="25"/>
      <c r="F453" s="25"/>
      <c r="G453" s="103">
        <f t="shared" si="151"/>
        <v>0</v>
      </c>
      <c r="H453" s="111">
        <v>0</v>
      </c>
      <c r="I453" s="25">
        <v>0</v>
      </c>
      <c r="J453" s="25">
        <v>0</v>
      </c>
      <c r="K453" s="24"/>
      <c r="L453" s="25"/>
      <c r="M453" s="25">
        <f t="shared" si="152"/>
        <v>0</v>
      </c>
      <c r="N453" s="122"/>
    </row>
    <row r="454" spans="1:14" s="64" customFormat="1" x14ac:dyDescent="0.2">
      <c r="A454" s="12" t="s">
        <v>39</v>
      </c>
      <c r="B454" s="25"/>
      <c r="C454" s="25"/>
      <c r="D454" s="24">
        <f t="shared" si="150"/>
        <v>0</v>
      </c>
      <c r="E454" s="25"/>
      <c r="F454" s="25"/>
      <c r="G454" s="103">
        <f t="shared" si="151"/>
        <v>0</v>
      </c>
      <c r="H454" s="111">
        <v>0</v>
      </c>
      <c r="I454" s="25">
        <v>0</v>
      </c>
      <c r="J454" s="25">
        <v>0</v>
      </c>
      <c r="K454" s="24"/>
      <c r="L454" s="25"/>
      <c r="M454" s="25">
        <f t="shared" si="152"/>
        <v>0</v>
      </c>
      <c r="N454" s="122"/>
    </row>
    <row r="455" spans="1:14" s="64" customFormat="1" x14ac:dyDescent="0.2">
      <c r="A455" s="9" t="s">
        <v>40</v>
      </c>
      <c r="B455" s="14"/>
      <c r="C455" s="14"/>
      <c r="D455" s="23">
        <f t="shared" si="150"/>
        <v>0</v>
      </c>
      <c r="E455" s="14"/>
      <c r="F455" s="14"/>
      <c r="G455" s="36">
        <f t="shared" si="151"/>
        <v>0</v>
      </c>
      <c r="H455" s="110">
        <v>0</v>
      </c>
      <c r="I455" s="14">
        <v>0</v>
      </c>
      <c r="J455" s="14">
        <v>0</v>
      </c>
      <c r="K455" s="23"/>
      <c r="L455" s="13"/>
      <c r="M455" s="13">
        <f t="shared" si="152"/>
        <v>0</v>
      </c>
      <c r="N455" s="122"/>
    </row>
    <row r="456" spans="1:14" s="64" customFormat="1" x14ac:dyDescent="0.2">
      <c r="A456" s="9" t="s">
        <v>41</v>
      </c>
      <c r="B456" s="76"/>
      <c r="C456" s="76"/>
      <c r="D456" s="60">
        <f t="shared" si="150"/>
        <v>0</v>
      </c>
      <c r="E456" s="76"/>
      <c r="F456" s="76"/>
      <c r="G456" s="105">
        <f t="shared" si="151"/>
        <v>0</v>
      </c>
      <c r="H456" s="117">
        <v>0</v>
      </c>
      <c r="I456" s="28">
        <v>0</v>
      </c>
      <c r="J456" s="28">
        <v>0</v>
      </c>
      <c r="K456" s="60"/>
      <c r="L456" s="31"/>
      <c r="M456" s="31">
        <f t="shared" si="152"/>
        <v>0</v>
      </c>
      <c r="N456" s="122"/>
    </row>
    <row r="457" spans="1:14" x14ac:dyDescent="0.2">
      <c r="A457" s="10" t="s">
        <v>42</v>
      </c>
      <c r="B457" s="27">
        <f t="shared" ref="B457:J457" si="155">SUM(B433,B434,B435,B436,B448,B455,B456)</f>
        <v>5</v>
      </c>
      <c r="C457" s="27">
        <f t="shared" si="155"/>
        <v>0</v>
      </c>
      <c r="D457" s="27">
        <f t="shared" si="155"/>
        <v>5</v>
      </c>
      <c r="E457" s="27">
        <f t="shared" si="155"/>
        <v>5</v>
      </c>
      <c r="F457" s="27">
        <f t="shared" si="155"/>
        <v>0</v>
      </c>
      <c r="G457" s="29">
        <f t="shared" si="155"/>
        <v>5</v>
      </c>
      <c r="H457" s="27">
        <f t="shared" si="155"/>
        <v>1105</v>
      </c>
      <c r="I457" s="27">
        <f t="shared" si="155"/>
        <v>0</v>
      </c>
      <c r="J457" s="27">
        <f t="shared" si="155"/>
        <v>1105</v>
      </c>
      <c r="K457" s="27">
        <f>SUM(K433,K434,K435,K436,K448,K455,K456)</f>
        <v>1069</v>
      </c>
      <c r="L457" s="27">
        <f>SUM(L433,L434,L435,L436,L448,L455,L456)</f>
        <v>0</v>
      </c>
      <c r="M457" s="27">
        <f>SUM(M433,M434,M435,M436,M448,M455,M456)</f>
        <v>1069</v>
      </c>
      <c r="N457" s="122">
        <f>SUM(M457/J457)</f>
        <v>0.96742081447963801</v>
      </c>
    </row>
    <row r="458" spans="1:14" x14ac:dyDescent="0.2">
      <c r="A458" s="13" t="s">
        <v>65</v>
      </c>
      <c r="B458" s="27"/>
      <c r="C458" s="27"/>
      <c r="D458" s="49">
        <f t="shared" si="150"/>
        <v>0</v>
      </c>
      <c r="E458" s="33">
        <v>777</v>
      </c>
      <c r="F458" s="27"/>
      <c r="G458" s="59">
        <f>SUM(E458:F458)</f>
        <v>777</v>
      </c>
      <c r="H458" s="31">
        <v>777</v>
      </c>
      <c r="I458" s="31">
        <v>0</v>
      </c>
      <c r="J458" s="31">
        <v>777</v>
      </c>
      <c r="K458" s="31">
        <v>777</v>
      </c>
      <c r="L458" s="31"/>
      <c r="M458" s="31">
        <f t="shared" si="152"/>
        <v>777</v>
      </c>
      <c r="N458" s="122">
        <f>SUM(M458/J458)</f>
        <v>1</v>
      </c>
    </row>
    <row r="459" spans="1:14" s="64" customFormat="1" x14ac:dyDescent="0.2">
      <c r="A459" s="14" t="s">
        <v>60</v>
      </c>
      <c r="B459" s="33">
        <v>327922</v>
      </c>
      <c r="C459" s="38"/>
      <c r="D459" s="49">
        <f t="shared" si="150"/>
        <v>327922</v>
      </c>
      <c r="E459" s="33">
        <v>357482</v>
      </c>
      <c r="F459" s="38"/>
      <c r="G459" s="59">
        <f>SUM(E459:F459)</f>
        <v>357482</v>
      </c>
      <c r="H459" s="49">
        <v>349537</v>
      </c>
      <c r="I459" s="33">
        <v>0</v>
      </c>
      <c r="J459" s="42">
        <v>349537</v>
      </c>
      <c r="K459" s="49">
        <v>349536</v>
      </c>
      <c r="L459" s="42"/>
      <c r="M459" s="42">
        <f t="shared" si="152"/>
        <v>349536</v>
      </c>
      <c r="N459" s="122">
        <f>SUM(M459/J459)</f>
        <v>0.99999713907254451</v>
      </c>
    </row>
    <row r="460" spans="1:14" x14ac:dyDescent="0.2">
      <c r="A460" s="10" t="s">
        <v>43</v>
      </c>
      <c r="B460" s="27">
        <f t="shared" ref="B460:J460" si="156">SUM(B457:B459)</f>
        <v>327927</v>
      </c>
      <c r="C460" s="27">
        <f t="shared" si="156"/>
        <v>0</v>
      </c>
      <c r="D460" s="27">
        <f t="shared" si="156"/>
        <v>327927</v>
      </c>
      <c r="E460" s="27">
        <f t="shared" si="156"/>
        <v>358264</v>
      </c>
      <c r="F460" s="27">
        <f t="shared" si="156"/>
        <v>0</v>
      </c>
      <c r="G460" s="29">
        <f t="shared" si="156"/>
        <v>358264</v>
      </c>
      <c r="H460" s="27">
        <f t="shared" si="156"/>
        <v>351419</v>
      </c>
      <c r="I460" s="27">
        <f t="shared" si="156"/>
        <v>0</v>
      </c>
      <c r="J460" s="27">
        <f t="shared" si="156"/>
        <v>351419</v>
      </c>
      <c r="K460" s="27">
        <f>SUM(K457:K459)</f>
        <v>351382</v>
      </c>
      <c r="L460" s="29">
        <f>SUM(L457:L459)</f>
        <v>0</v>
      </c>
      <c r="M460" s="27">
        <f>SUM(M457:M459)</f>
        <v>351382</v>
      </c>
      <c r="N460" s="122">
        <f>SUM(M460/J460)</f>
        <v>0.9998947125795703</v>
      </c>
    </row>
    <row r="461" spans="1:14" x14ac:dyDescent="0.2">
      <c r="A461" s="9"/>
      <c r="B461" s="140"/>
      <c r="C461" s="141"/>
      <c r="D461" s="132"/>
      <c r="E461" s="140"/>
      <c r="F461" s="141"/>
      <c r="G461" s="133"/>
      <c r="H461" s="119"/>
      <c r="I461" s="50"/>
      <c r="J461" s="19"/>
      <c r="K461" s="132"/>
      <c r="L461" s="50"/>
      <c r="M461" s="19"/>
      <c r="N461" s="122"/>
    </row>
    <row r="462" spans="1:14" x14ac:dyDescent="0.2">
      <c r="A462" s="15" t="s">
        <v>2</v>
      </c>
      <c r="B462" s="36"/>
      <c r="C462" s="35"/>
      <c r="D462" s="23"/>
      <c r="E462" s="36"/>
      <c r="F462" s="35"/>
      <c r="G462" s="36"/>
      <c r="H462" s="110"/>
      <c r="I462" s="59"/>
      <c r="J462" s="19"/>
      <c r="K462" s="23"/>
      <c r="L462" s="59"/>
      <c r="M462" s="19"/>
      <c r="N462" s="122"/>
    </row>
    <row r="463" spans="1:14" x14ac:dyDescent="0.2">
      <c r="A463" s="9" t="s">
        <v>3</v>
      </c>
      <c r="B463" s="36">
        <v>245859</v>
      </c>
      <c r="C463" s="35"/>
      <c r="D463" s="23">
        <f>SUM(B463:C463)</f>
        <v>245859</v>
      </c>
      <c r="E463" s="36">
        <v>270886</v>
      </c>
      <c r="F463" s="35"/>
      <c r="G463" s="36">
        <f t="shared" ref="G463:G477" si="157">SUM(E463:F463)</f>
        <v>270886</v>
      </c>
      <c r="H463" s="110">
        <v>280282</v>
      </c>
      <c r="I463" s="59">
        <v>0</v>
      </c>
      <c r="J463" s="49">
        <v>280282</v>
      </c>
      <c r="K463" s="23">
        <v>280265</v>
      </c>
      <c r="L463" s="59"/>
      <c r="M463" s="49">
        <f t="shared" si="152"/>
        <v>280265</v>
      </c>
      <c r="N463" s="122">
        <f>SUM(M463/J463)</f>
        <v>0.99993934680072216</v>
      </c>
    </row>
    <row r="464" spans="1:14" s="64" customFormat="1" x14ac:dyDescent="0.2">
      <c r="A464" s="9" t="s">
        <v>17</v>
      </c>
      <c r="B464" s="36">
        <v>40194</v>
      </c>
      <c r="C464" s="35"/>
      <c r="D464" s="23">
        <f>SUM(B464:C464)</f>
        <v>40194</v>
      </c>
      <c r="E464" s="36">
        <v>43407</v>
      </c>
      <c r="F464" s="35"/>
      <c r="G464" s="36">
        <f t="shared" si="157"/>
        <v>43407</v>
      </c>
      <c r="H464" s="110">
        <v>40407</v>
      </c>
      <c r="I464" s="59">
        <v>0</v>
      </c>
      <c r="J464" s="49">
        <v>40407</v>
      </c>
      <c r="K464" s="23">
        <v>40393</v>
      </c>
      <c r="L464" s="59"/>
      <c r="M464" s="49">
        <f t="shared" si="152"/>
        <v>40393</v>
      </c>
      <c r="N464" s="122">
        <f>SUM(M464/J464)</f>
        <v>0.99965352537926599</v>
      </c>
    </row>
    <row r="465" spans="1:14" x14ac:dyDescent="0.2">
      <c r="A465" s="10" t="s">
        <v>4</v>
      </c>
      <c r="B465" s="37">
        <f t="shared" ref="B465:J465" si="158">SUM(B463:B464)</f>
        <v>286053</v>
      </c>
      <c r="C465" s="37">
        <f t="shared" si="158"/>
        <v>0</v>
      </c>
      <c r="D465" s="37">
        <f t="shared" si="158"/>
        <v>286053</v>
      </c>
      <c r="E465" s="37">
        <f t="shared" si="158"/>
        <v>314293</v>
      </c>
      <c r="F465" s="37">
        <f t="shared" si="158"/>
        <v>0</v>
      </c>
      <c r="G465" s="37">
        <f t="shared" si="158"/>
        <v>314293</v>
      </c>
      <c r="H465" s="43">
        <f t="shared" si="158"/>
        <v>320689</v>
      </c>
      <c r="I465" s="43">
        <f t="shared" si="158"/>
        <v>0</v>
      </c>
      <c r="J465" s="43">
        <f t="shared" si="158"/>
        <v>320689</v>
      </c>
      <c r="K465" s="43">
        <f>SUM(K463:K464)</f>
        <v>320658</v>
      </c>
      <c r="L465" s="43">
        <f>SUM(L463:L464)</f>
        <v>0</v>
      </c>
      <c r="M465" s="44">
        <f>SUM(M463:M464)</f>
        <v>320658</v>
      </c>
      <c r="N465" s="122">
        <f>SUM(M465/J465)</f>
        <v>0.9999033331358419</v>
      </c>
    </row>
    <row r="466" spans="1:14" x14ac:dyDescent="0.2">
      <c r="A466" s="9" t="s">
        <v>5</v>
      </c>
      <c r="B466" s="36">
        <v>39975</v>
      </c>
      <c r="C466" s="39"/>
      <c r="D466" s="40">
        <f>SUM(B466:C466)</f>
        <v>39975</v>
      </c>
      <c r="E466" s="36">
        <v>42072</v>
      </c>
      <c r="F466" s="39"/>
      <c r="G466" s="61">
        <f t="shared" si="157"/>
        <v>42072</v>
      </c>
      <c r="H466" s="113">
        <v>28931</v>
      </c>
      <c r="I466" s="59">
        <v>0</v>
      </c>
      <c r="J466" s="28">
        <v>28931</v>
      </c>
      <c r="K466" s="69">
        <v>28706</v>
      </c>
      <c r="L466" s="59"/>
      <c r="M466" s="31">
        <f t="shared" si="152"/>
        <v>28706</v>
      </c>
      <c r="N466" s="122">
        <f>SUM(M466/J466)</f>
        <v>0.99222287511665685</v>
      </c>
    </row>
    <row r="467" spans="1:14" x14ac:dyDescent="0.2">
      <c r="A467" s="9" t="s">
        <v>44</v>
      </c>
      <c r="B467" s="34"/>
      <c r="C467" s="39"/>
      <c r="D467" s="40">
        <f>SUM(B467:C467)</f>
        <v>0</v>
      </c>
      <c r="E467" s="34"/>
      <c r="F467" s="39"/>
      <c r="G467" s="61">
        <f t="shared" si="157"/>
        <v>0</v>
      </c>
      <c r="H467" s="113">
        <v>0</v>
      </c>
      <c r="I467" s="50">
        <v>0</v>
      </c>
      <c r="J467" s="13">
        <v>0</v>
      </c>
      <c r="K467" s="69"/>
      <c r="L467" s="50"/>
      <c r="M467" s="13">
        <f t="shared" si="152"/>
        <v>0</v>
      </c>
      <c r="N467" s="122"/>
    </row>
    <row r="468" spans="1:14" x14ac:dyDescent="0.2">
      <c r="A468" s="9" t="s">
        <v>45</v>
      </c>
      <c r="B468" s="34"/>
      <c r="C468" s="35"/>
      <c r="D468" s="40">
        <f>SUM(B468:C468)</f>
        <v>0</v>
      </c>
      <c r="E468" s="34"/>
      <c r="F468" s="35"/>
      <c r="G468" s="61">
        <f t="shared" si="157"/>
        <v>0</v>
      </c>
      <c r="H468" s="113">
        <v>0</v>
      </c>
      <c r="I468" s="50">
        <v>0</v>
      </c>
      <c r="J468" s="19">
        <v>0</v>
      </c>
      <c r="K468" s="69"/>
      <c r="L468" s="50"/>
      <c r="M468" s="19">
        <f t="shared" si="152"/>
        <v>0</v>
      </c>
      <c r="N468" s="122"/>
    </row>
    <row r="469" spans="1:14" x14ac:dyDescent="0.2">
      <c r="A469" s="10" t="s">
        <v>46</v>
      </c>
      <c r="B469" s="37">
        <f t="shared" ref="B469:J469" si="159">SUM(B465:B468)</f>
        <v>326028</v>
      </c>
      <c r="C469" s="37">
        <f t="shared" si="159"/>
        <v>0</v>
      </c>
      <c r="D469" s="37">
        <f t="shared" si="159"/>
        <v>326028</v>
      </c>
      <c r="E469" s="37">
        <f t="shared" si="159"/>
        <v>356365</v>
      </c>
      <c r="F469" s="37">
        <f t="shared" si="159"/>
        <v>0</v>
      </c>
      <c r="G469" s="37">
        <f t="shared" si="159"/>
        <v>356365</v>
      </c>
      <c r="H469" s="43">
        <f t="shared" si="159"/>
        <v>349620</v>
      </c>
      <c r="I469" s="43">
        <f t="shared" si="159"/>
        <v>0</v>
      </c>
      <c r="J469" s="43">
        <f t="shared" si="159"/>
        <v>349620</v>
      </c>
      <c r="K469" s="43">
        <f>SUM(K465:K468)</f>
        <v>349364</v>
      </c>
      <c r="L469" s="43">
        <f>SUM(L465:L468)</f>
        <v>0</v>
      </c>
      <c r="M469" s="44">
        <f>SUM(M465:M468)</f>
        <v>349364</v>
      </c>
      <c r="N469" s="122">
        <f>SUM(M469/J469)</f>
        <v>0.99926777644299525</v>
      </c>
    </row>
    <row r="470" spans="1:14" s="64" customFormat="1" x14ac:dyDescent="0.2">
      <c r="A470" s="9" t="s">
        <v>6</v>
      </c>
      <c r="B470" s="41">
        <v>1899</v>
      </c>
      <c r="C470" s="37"/>
      <c r="D470" s="40">
        <f>SUM(B470:C470)</f>
        <v>1899</v>
      </c>
      <c r="E470" s="34">
        <v>1899</v>
      </c>
      <c r="F470" s="37"/>
      <c r="G470" s="61">
        <f t="shared" si="157"/>
        <v>1899</v>
      </c>
      <c r="H470" s="113">
        <v>1799</v>
      </c>
      <c r="I470" s="32">
        <v>0</v>
      </c>
      <c r="J470" s="42">
        <v>1799</v>
      </c>
      <c r="K470" s="69">
        <v>1636</v>
      </c>
      <c r="L470" s="50"/>
      <c r="M470" s="42">
        <f t="shared" si="152"/>
        <v>1636</v>
      </c>
      <c r="N470" s="122">
        <f>SUM(M470/J470)</f>
        <v>0.90939410783768759</v>
      </c>
    </row>
    <row r="471" spans="1:14" x14ac:dyDescent="0.2">
      <c r="A471" s="9" t="s">
        <v>7</v>
      </c>
      <c r="B471" s="34"/>
      <c r="C471" s="34"/>
      <c r="D471" s="40">
        <f>SUM(B471:C471)</f>
        <v>0</v>
      </c>
      <c r="E471" s="34"/>
      <c r="F471" s="34"/>
      <c r="G471" s="61">
        <f t="shared" si="157"/>
        <v>0</v>
      </c>
      <c r="H471" s="113">
        <v>0</v>
      </c>
      <c r="I471" s="50">
        <v>0</v>
      </c>
      <c r="J471" s="42">
        <v>0</v>
      </c>
      <c r="K471" s="69"/>
      <c r="L471" s="50"/>
      <c r="M471" s="42">
        <f t="shared" si="152"/>
        <v>0</v>
      </c>
      <c r="N471" s="122"/>
    </row>
    <row r="472" spans="1:14" x14ac:dyDescent="0.2">
      <c r="A472" s="9" t="s">
        <v>47</v>
      </c>
      <c r="B472" s="34"/>
      <c r="C472" s="34"/>
      <c r="D472" s="40">
        <f>SUM(B472:C472)</f>
        <v>0</v>
      </c>
      <c r="E472" s="34"/>
      <c r="F472" s="34"/>
      <c r="G472" s="61">
        <f t="shared" si="157"/>
        <v>0</v>
      </c>
      <c r="H472" s="113">
        <v>0</v>
      </c>
      <c r="I472" s="50">
        <v>0</v>
      </c>
      <c r="J472" s="42">
        <v>0</v>
      </c>
      <c r="K472" s="69"/>
      <c r="L472" s="50"/>
      <c r="M472" s="42">
        <f t="shared" si="152"/>
        <v>0</v>
      </c>
      <c r="N472" s="122"/>
    </row>
    <row r="473" spans="1:14" x14ac:dyDescent="0.2">
      <c r="A473" s="10" t="s">
        <v>48</v>
      </c>
      <c r="B473" s="43">
        <f t="shared" ref="B473:J473" si="160">SUM(B470:B472)</f>
        <v>1899</v>
      </c>
      <c r="C473" s="43">
        <f t="shared" si="160"/>
        <v>0</v>
      </c>
      <c r="D473" s="43">
        <f t="shared" si="160"/>
        <v>1899</v>
      </c>
      <c r="E473" s="43">
        <f t="shared" si="160"/>
        <v>1899</v>
      </c>
      <c r="F473" s="43">
        <f t="shared" si="160"/>
        <v>0</v>
      </c>
      <c r="G473" s="43">
        <f t="shared" si="160"/>
        <v>1899</v>
      </c>
      <c r="H473" s="43">
        <f t="shared" si="160"/>
        <v>1799</v>
      </c>
      <c r="I473" s="43">
        <f t="shared" si="160"/>
        <v>0</v>
      </c>
      <c r="J473" s="43">
        <f t="shared" si="160"/>
        <v>1799</v>
      </c>
      <c r="K473" s="43">
        <f>SUM(K470:K472)</f>
        <v>1636</v>
      </c>
      <c r="L473" s="43">
        <f>SUM(L470:L472)</f>
        <v>0</v>
      </c>
      <c r="M473" s="44">
        <f>SUM(M470:M472)</f>
        <v>1636</v>
      </c>
      <c r="N473" s="122">
        <f>SUM(M473/J473)</f>
        <v>0.90939410783768759</v>
      </c>
    </row>
    <row r="474" spans="1:14" x14ac:dyDescent="0.2">
      <c r="A474" s="10" t="s">
        <v>49</v>
      </c>
      <c r="B474" s="45">
        <f t="shared" ref="B474:J474" si="161">SUM(B469,B473)</f>
        <v>327927</v>
      </c>
      <c r="C474" s="45">
        <f t="shared" si="161"/>
        <v>0</v>
      </c>
      <c r="D474" s="45">
        <f t="shared" si="161"/>
        <v>327927</v>
      </c>
      <c r="E474" s="45">
        <f t="shared" si="161"/>
        <v>358264</v>
      </c>
      <c r="F474" s="45">
        <f t="shared" si="161"/>
        <v>0</v>
      </c>
      <c r="G474" s="45">
        <f t="shared" si="161"/>
        <v>358264</v>
      </c>
      <c r="H474" s="45">
        <f t="shared" si="161"/>
        <v>351419</v>
      </c>
      <c r="I474" s="45">
        <f t="shared" si="161"/>
        <v>0</v>
      </c>
      <c r="J474" s="45">
        <f t="shared" si="161"/>
        <v>351419</v>
      </c>
      <c r="K474" s="45">
        <f>SUM(K469,K473)</f>
        <v>351000</v>
      </c>
      <c r="L474" s="45">
        <f>SUM(L469,L473)</f>
        <v>0</v>
      </c>
      <c r="M474" s="44">
        <f>SUM(M469,M473)</f>
        <v>351000</v>
      </c>
      <c r="N474" s="122">
        <f>SUM(M474/J474)</f>
        <v>0.99880769110378209</v>
      </c>
    </row>
    <row r="475" spans="1:14" x14ac:dyDescent="0.2">
      <c r="A475" s="14" t="s">
        <v>50</v>
      </c>
      <c r="B475" s="34"/>
      <c r="C475" s="35"/>
      <c r="D475" s="40">
        <f>SUM(B475:C475)</f>
        <v>0</v>
      </c>
      <c r="E475" s="34"/>
      <c r="F475" s="35"/>
      <c r="G475" s="61">
        <f t="shared" si="157"/>
        <v>0</v>
      </c>
      <c r="H475" s="113">
        <v>0</v>
      </c>
      <c r="I475" s="50">
        <v>0</v>
      </c>
      <c r="J475" s="19">
        <v>0</v>
      </c>
      <c r="K475" s="69"/>
      <c r="L475" s="50"/>
      <c r="M475" s="19">
        <f t="shared" si="152"/>
        <v>0</v>
      </c>
      <c r="N475" s="122"/>
    </row>
    <row r="476" spans="1:14" s="64" customFormat="1" x14ac:dyDescent="0.2">
      <c r="A476" s="16" t="s">
        <v>51</v>
      </c>
      <c r="B476" s="147">
        <f t="shared" ref="B476:J476" si="162">SUM(B474:B475)</f>
        <v>327927</v>
      </c>
      <c r="C476" s="147">
        <f t="shared" si="162"/>
        <v>0</v>
      </c>
      <c r="D476" s="147">
        <f t="shared" si="162"/>
        <v>327927</v>
      </c>
      <c r="E476" s="147">
        <f t="shared" si="162"/>
        <v>358264</v>
      </c>
      <c r="F476" s="147">
        <f t="shared" si="162"/>
        <v>0</v>
      </c>
      <c r="G476" s="147">
        <f t="shared" si="162"/>
        <v>358264</v>
      </c>
      <c r="H476" s="45">
        <f t="shared" si="162"/>
        <v>351419</v>
      </c>
      <c r="I476" s="45">
        <f t="shared" si="162"/>
        <v>0</v>
      </c>
      <c r="J476" s="45">
        <f t="shared" si="162"/>
        <v>351419</v>
      </c>
      <c r="K476" s="45">
        <f>SUM(K474:K475)</f>
        <v>351000</v>
      </c>
      <c r="L476" s="45">
        <f>SUM(L474:L475)</f>
        <v>0</v>
      </c>
      <c r="M476" s="157">
        <f>SUM(M474:M475)</f>
        <v>351000</v>
      </c>
      <c r="N476" s="149">
        <f>SUM(M476/J476)</f>
        <v>0.99880769110378209</v>
      </c>
    </row>
    <row r="477" spans="1:14" s="64" customFormat="1" x14ac:dyDescent="0.2">
      <c r="A477" s="1" t="s">
        <v>8</v>
      </c>
      <c r="B477" s="150">
        <v>41</v>
      </c>
      <c r="C477" s="47"/>
      <c r="D477" s="151">
        <f>SUM(B477:C477)</f>
        <v>41</v>
      </c>
      <c r="E477" s="150">
        <v>41</v>
      </c>
      <c r="F477" s="47"/>
      <c r="G477" s="150">
        <f t="shared" si="157"/>
        <v>41</v>
      </c>
      <c r="H477" s="72">
        <v>44</v>
      </c>
      <c r="I477" s="51">
        <v>0</v>
      </c>
      <c r="J477" s="52">
        <v>44</v>
      </c>
      <c r="K477" s="151">
        <v>41</v>
      </c>
      <c r="L477" s="51"/>
      <c r="M477" s="52">
        <f t="shared" si="152"/>
        <v>41</v>
      </c>
      <c r="N477" s="122">
        <f>SUM(M477/J477)</f>
        <v>0.93181818181818177</v>
      </c>
    </row>
    <row r="478" spans="1:14" x14ac:dyDescent="0.2">
      <c r="A478" s="2"/>
      <c r="B478" s="2"/>
      <c r="C478" s="2"/>
      <c r="D478" s="2"/>
      <c r="N478" s="131"/>
    </row>
    <row r="479" spans="1:14" x14ac:dyDescent="0.2">
      <c r="A479" s="4"/>
      <c r="B479" s="4"/>
      <c r="C479" s="4"/>
      <c r="D479" s="4"/>
      <c r="N479" s="131"/>
    </row>
    <row r="480" spans="1:14" x14ac:dyDescent="0.2">
      <c r="A480" s="142"/>
      <c r="N480" s="131"/>
    </row>
    <row r="481" spans="1:14" ht="25.5" customHeight="1" x14ac:dyDescent="0.2">
      <c r="A481" s="181" t="s">
        <v>64</v>
      </c>
      <c r="B481" s="168" t="s">
        <v>14</v>
      </c>
      <c r="C481" s="168" t="s">
        <v>15</v>
      </c>
      <c r="D481" s="168" t="s">
        <v>66</v>
      </c>
      <c r="E481" s="176" t="s">
        <v>67</v>
      </c>
      <c r="F481" s="176"/>
      <c r="G481" s="177"/>
      <c r="H481" s="176" t="s">
        <v>72</v>
      </c>
      <c r="I481" s="176"/>
      <c r="J481" s="176"/>
      <c r="K481" s="176" t="s">
        <v>68</v>
      </c>
      <c r="L481" s="176"/>
      <c r="M481" s="176"/>
      <c r="N481" s="191" t="s">
        <v>69</v>
      </c>
    </row>
    <row r="482" spans="1:14" ht="12.75" customHeight="1" x14ac:dyDescent="0.2">
      <c r="A482" s="182"/>
      <c r="B482" s="168"/>
      <c r="C482" s="168"/>
      <c r="D482" s="168"/>
      <c r="E482" s="178" t="s">
        <v>14</v>
      </c>
      <c r="F482" s="178" t="s">
        <v>15</v>
      </c>
      <c r="G482" s="179" t="s">
        <v>4</v>
      </c>
      <c r="H482" s="178" t="s">
        <v>14</v>
      </c>
      <c r="I482" s="178" t="s">
        <v>15</v>
      </c>
      <c r="J482" s="178" t="s">
        <v>4</v>
      </c>
      <c r="K482" s="178" t="s">
        <v>14</v>
      </c>
      <c r="L482" s="178" t="s">
        <v>15</v>
      </c>
      <c r="M482" s="178" t="s">
        <v>4</v>
      </c>
      <c r="N482" s="191"/>
    </row>
    <row r="483" spans="1:14" x14ac:dyDescent="0.2">
      <c r="A483" s="182"/>
      <c r="B483" s="168"/>
      <c r="C483" s="168"/>
      <c r="D483" s="168"/>
      <c r="E483" s="178"/>
      <c r="F483" s="178"/>
      <c r="G483" s="179"/>
      <c r="H483" s="178"/>
      <c r="I483" s="178"/>
      <c r="J483" s="178"/>
      <c r="K483" s="178"/>
      <c r="L483" s="178"/>
      <c r="M483" s="178"/>
      <c r="N483" s="191"/>
    </row>
    <row r="484" spans="1:14" x14ac:dyDescent="0.2">
      <c r="A484" s="123"/>
      <c r="B484" s="168"/>
      <c r="C484" s="168"/>
      <c r="D484" s="168"/>
      <c r="E484" s="178"/>
      <c r="F484" s="178"/>
      <c r="G484" s="179"/>
      <c r="H484" s="178"/>
      <c r="I484" s="178"/>
      <c r="J484" s="178"/>
      <c r="K484" s="178"/>
      <c r="L484" s="178"/>
      <c r="M484" s="178"/>
      <c r="N484" s="191"/>
    </row>
    <row r="485" spans="1:14" x14ac:dyDescent="0.2">
      <c r="A485" s="7" t="s">
        <v>1</v>
      </c>
      <c r="B485" s="18"/>
      <c r="C485" s="19"/>
      <c r="D485" s="19"/>
      <c r="E485" s="19"/>
      <c r="F485" s="19"/>
      <c r="G485" s="35"/>
      <c r="H485" s="19"/>
      <c r="I485" s="35"/>
      <c r="J485" s="19"/>
      <c r="K485" s="19"/>
      <c r="L485" s="35"/>
      <c r="M485" s="19"/>
      <c r="N485" s="122"/>
    </row>
    <row r="486" spans="1:14" x14ac:dyDescent="0.2">
      <c r="A486" s="8" t="s">
        <v>21</v>
      </c>
      <c r="B486" s="20"/>
      <c r="C486" s="20"/>
      <c r="D486" s="21">
        <f t="shared" ref="D486:D512" si="163">SUM(B486:C486)</f>
        <v>0</v>
      </c>
      <c r="E486" s="20"/>
      <c r="F486" s="20"/>
      <c r="G486" s="104">
        <f t="shared" ref="G486:G509" si="164">SUM(E486:F486)</f>
        <v>0</v>
      </c>
      <c r="H486" s="116">
        <v>0</v>
      </c>
      <c r="I486" s="20">
        <v>0</v>
      </c>
      <c r="J486" s="18">
        <v>0</v>
      </c>
      <c r="K486" s="21"/>
      <c r="L486" s="20"/>
      <c r="M486" s="18">
        <f>SUM(K486:L486)</f>
        <v>0</v>
      </c>
      <c r="N486" s="122"/>
    </row>
    <row r="487" spans="1:14" x14ac:dyDescent="0.2">
      <c r="A487" s="9" t="s">
        <v>22</v>
      </c>
      <c r="B487" s="22"/>
      <c r="C487" s="22"/>
      <c r="D487" s="23">
        <f t="shared" si="163"/>
        <v>0</v>
      </c>
      <c r="E487" s="22"/>
      <c r="F487" s="22"/>
      <c r="G487" s="36">
        <f t="shared" si="164"/>
        <v>0</v>
      </c>
      <c r="H487" s="110">
        <v>0</v>
      </c>
      <c r="I487" s="22">
        <v>0</v>
      </c>
      <c r="J487" s="18">
        <v>0</v>
      </c>
      <c r="K487" s="23"/>
      <c r="L487" s="22"/>
      <c r="M487" s="18">
        <f t="shared" ref="M487:M530" si="165">SUM(K487:L487)</f>
        <v>0</v>
      </c>
      <c r="N487" s="122"/>
    </row>
    <row r="488" spans="1:14" x14ac:dyDescent="0.2">
      <c r="A488" s="9" t="s">
        <v>23</v>
      </c>
      <c r="B488" s="22"/>
      <c r="C488" s="22"/>
      <c r="D488" s="23">
        <f t="shared" si="163"/>
        <v>0</v>
      </c>
      <c r="E488" s="22"/>
      <c r="F488" s="22"/>
      <c r="G488" s="36">
        <f t="shared" si="164"/>
        <v>0</v>
      </c>
      <c r="H488" s="110">
        <v>0</v>
      </c>
      <c r="I488" s="22">
        <v>0</v>
      </c>
      <c r="J488" s="18">
        <v>0</v>
      </c>
      <c r="K488" s="23"/>
      <c r="L488" s="22"/>
      <c r="M488" s="18">
        <f t="shared" si="165"/>
        <v>0</v>
      </c>
      <c r="N488" s="122"/>
    </row>
    <row r="489" spans="1:14" x14ac:dyDescent="0.2">
      <c r="A489" s="10" t="s">
        <v>24</v>
      </c>
      <c r="B489" s="3">
        <f t="shared" ref="B489:J489" si="166">SUM(B490:B500)</f>
        <v>5</v>
      </c>
      <c r="C489" s="3">
        <f t="shared" si="166"/>
        <v>0</v>
      </c>
      <c r="D489" s="3">
        <f t="shared" si="166"/>
        <v>5</v>
      </c>
      <c r="E489" s="3">
        <f t="shared" si="166"/>
        <v>5</v>
      </c>
      <c r="F489" s="3">
        <f t="shared" si="166"/>
        <v>0</v>
      </c>
      <c r="G489" s="74">
        <f t="shared" si="166"/>
        <v>5</v>
      </c>
      <c r="H489" s="3">
        <f t="shared" si="166"/>
        <v>11</v>
      </c>
      <c r="I489" s="3">
        <f t="shared" si="166"/>
        <v>0</v>
      </c>
      <c r="J489" s="3">
        <f t="shared" si="166"/>
        <v>11</v>
      </c>
      <c r="K489" s="3">
        <f>SUM(K490:K500)</f>
        <v>5</v>
      </c>
      <c r="L489" s="3">
        <f>SUM(L490:L500)</f>
        <v>0</v>
      </c>
      <c r="M489" s="3">
        <f>SUM(M490:M500)</f>
        <v>5</v>
      </c>
      <c r="N489" s="122">
        <f>SUM(M489/J489)</f>
        <v>0.45454545454545453</v>
      </c>
    </row>
    <row r="490" spans="1:14" x14ac:dyDescent="0.2">
      <c r="A490" s="11" t="s">
        <v>25</v>
      </c>
      <c r="B490" s="5"/>
      <c r="C490" s="5"/>
      <c r="D490" s="24">
        <f t="shared" si="163"/>
        <v>0</v>
      </c>
      <c r="E490" s="5"/>
      <c r="F490" s="5"/>
      <c r="G490" s="103">
        <f t="shared" si="164"/>
        <v>0</v>
      </c>
      <c r="H490" s="111">
        <v>0</v>
      </c>
      <c r="I490" s="137">
        <v>0</v>
      </c>
      <c r="J490" s="5">
        <v>0</v>
      </c>
      <c r="K490" s="24"/>
      <c r="L490" s="137"/>
      <c r="M490" s="5">
        <f t="shared" si="165"/>
        <v>0</v>
      </c>
      <c r="N490" s="122"/>
    </row>
    <row r="491" spans="1:14" x14ac:dyDescent="0.2">
      <c r="A491" s="11" t="s">
        <v>26</v>
      </c>
      <c r="B491" s="5"/>
      <c r="C491" s="5"/>
      <c r="D491" s="24">
        <f t="shared" si="163"/>
        <v>0</v>
      </c>
      <c r="E491" s="5"/>
      <c r="F491" s="5"/>
      <c r="G491" s="103">
        <f t="shared" si="164"/>
        <v>0</v>
      </c>
      <c r="H491" s="111">
        <v>0</v>
      </c>
      <c r="I491" s="5">
        <v>0</v>
      </c>
      <c r="J491" s="5">
        <v>0</v>
      </c>
      <c r="K491" s="24"/>
      <c r="L491" s="5"/>
      <c r="M491" s="5">
        <f t="shared" si="165"/>
        <v>0</v>
      </c>
      <c r="N491" s="122"/>
    </row>
    <row r="492" spans="1:14" x14ac:dyDescent="0.2">
      <c r="A492" s="11" t="s">
        <v>0</v>
      </c>
      <c r="B492" s="5"/>
      <c r="C492" s="5"/>
      <c r="D492" s="24">
        <f t="shared" si="163"/>
        <v>0</v>
      </c>
      <c r="E492" s="5"/>
      <c r="F492" s="5"/>
      <c r="G492" s="103">
        <f t="shared" si="164"/>
        <v>0</v>
      </c>
      <c r="H492" s="111">
        <v>0</v>
      </c>
      <c r="I492" s="5">
        <v>0</v>
      </c>
      <c r="J492" s="5">
        <v>0</v>
      </c>
      <c r="K492" s="24"/>
      <c r="L492" s="5"/>
      <c r="M492" s="5">
        <f t="shared" si="165"/>
        <v>0</v>
      </c>
      <c r="N492" s="122"/>
    </row>
    <row r="493" spans="1:14" x14ac:dyDescent="0.2">
      <c r="A493" s="11" t="s">
        <v>27</v>
      </c>
      <c r="B493" s="25"/>
      <c r="C493" s="25"/>
      <c r="D493" s="24">
        <f t="shared" si="163"/>
        <v>0</v>
      </c>
      <c r="E493" s="25"/>
      <c r="F493" s="25"/>
      <c r="G493" s="103">
        <f t="shared" si="164"/>
        <v>0</v>
      </c>
      <c r="H493" s="111">
        <v>0</v>
      </c>
      <c r="I493" s="25">
        <v>0</v>
      </c>
      <c r="J493" s="25">
        <v>0</v>
      </c>
      <c r="K493" s="24"/>
      <c r="L493" s="25"/>
      <c r="M493" s="25">
        <f t="shared" si="165"/>
        <v>0</v>
      </c>
      <c r="N493" s="122"/>
    </row>
    <row r="494" spans="1:14" x14ac:dyDescent="0.2">
      <c r="A494" s="11" t="s">
        <v>52</v>
      </c>
      <c r="B494" s="25"/>
      <c r="C494" s="25"/>
      <c r="D494" s="24">
        <f t="shared" si="163"/>
        <v>0</v>
      </c>
      <c r="E494" s="25"/>
      <c r="F494" s="25"/>
      <c r="G494" s="103">
        <f t="shared" si="164"/>
        <v>0</v>
      </c>
      <c r="H494" s="111">
        <v>0</v>
      </c>
      <c r="I494" s="25">
        <v>0</v>
      </c>
      <c r="J494" s="25">
        <v>0</v>
      </c>
      <c r="K494" s="24"/>
      <c r="L494" s="25"/>
      <c r="M494" s="25">
        <f t="shared" si="165"/>
        <v>0</v>
      </c>
      <c r="N494" s="122"/>
    </row>
    <row r="495" spans="1:14" x14ac:dyDescent="0.2">
      <c r="A495" s="11" t="s">
        <v>29</v>
      </c>
      <c r="B495" s="25"/>
      <c r="C495" s="25"/>
      <c r="D495" s="24">
        <f t="shared" si="163"/>
        <v>0</v>
      </c>
      <c r="E495" s="25"/>
      <c r="F495" s="25"/>
      <c r="G495" s="103">
        <f t="shared" si="164"/>
        <v>0</v>
      </c>
      <c r="H495" s="111">
        <v>0</v>
      </c>
      <c r="I495" s="25">
        <v>0</v>
      </c>
      <c r="J495" s="25">
        <v>0</v>
      </c>
      <c r="K495" s="24"/>
      <c r="L495" s="25"/>
      <c r="M495" s="25">
        <f t="shared" si="165"/>
        <v>0</v>
      </c>
      <c r="N495" s="122"/>
    </row>
    <row r="496" spans="1:14" x14ac:dyDescent="0.2">
      <c r="A496" s="11" t="s">
        <v>30</v>
      </c>
      <c r="B496" s="25"/>
      <c r="C496" s="25"/>
      <c r="D496" s="24">
        <f t="shared" si="163"/>
        <v>0</v>
      </c>
      <c r="E496" s="25"/>
      <c r="F496" s="25"/>
      <c r="G496" s="103">
        <f t="shared" si="164"/>
        <v>0</v>
      </c>
      <c r="H496" s="111">
        <v>0</v>
      </c>
      <c r="I496" s="25">
        <v>0</v>
      </c>
      <c r="J496" s="25">
        <v>0</v>
      </c>
      <c r="K496" s="24"/>
      <c r="L496" s="25"/>
      <c r="M496" s="25">
        <f t="shared" si="165"/>
        <v>0</v>
      </c>
      <c r="N496" s="122"/>
    </row>
    <row r="497" spans="1:14" x14ac:dyDescent="0.2">
      <c r="A497" s="11" t="s">
        <v>31</v>
      </c>
      <c r="B497" s="25"/>
      <c r="C497" s="25"/>
      <c r="D497" s="24">
        <f t="shared" si="163"/>
        <v>0</v>
      </c>
      <c r="E497" s="25"/>
      <c r="F497" s="25"/>
      <c r="G497" s="103">
        <f t="shared" si="164"/>
        <v>0</v>
      </c>
      <c r="H497" s="111">
        <v>0</v>
      </c>
      <c r="I497" s="25">
        <v>0</v>
      </c>
      <c r="J497" s="25">
        <v>0</v>
      </c>
      <c r="K497" s="24"/>
      <c r="L497" s="25"/>
      <c r="M497" s="25">
        <f t="shared" si="165"/>
        <v>0</v>
      </c>
      <c r="N497" s="122"/>
    </row>
    <row r="498" spans="1:14" x14ac:dyDescent="0.2">
      <c r="A498" s="11" t="s">
        <v>32</v>
      </c>
      <c r="B498" s="25">
        <v>5</v>
      </c>
      <c r="C498" s="25"/>
      <c r="D498" s="24">
        <f t="shared" si="163"/>
        <v>5</v>
      </c>
      <c r="E498" s="25">
        <v>5</v>
      </c>
      <c r="F498" s="25"/>
      <c r="G498" s="103">
        <f t="shared" si="164"/>
        <v>5</v>
      </c>
      <c r="H498" s="111">
        <v>5</v>
      </c>
      <c r="I498" s="25">
        <v>0</v>
      </c>
      <c r="J498" s="25">
        <v>5</v>
      </c>
      <c r="K498" s="24">
        <v>0</v>
      </c>
      <c r="L498" s="25"/>
      <c r="M498" s="25">
        <f t="shared" si="165"/>
        <v>0</v>
      </c>
      <c r="N498" s="122">
        <f>SUM(M498/J498)</f>
        <v>0</v>
      </c>
    </row>
    <row r="499" spans="1:14" s="64" customFormat="1" x14ac:dyDescent="0.2">
      <c r="A499" s="11" t="s">
        <v>33</v>
      </c>
      <c r="B499" s="25"/>
      <c r="C499" s="25"/>
      <c r="D499" s="24">
        <f t="shared" si="163"/>
        <v>0</v>
      </c>
      <c r="E499" s="25"/>
      <c r="F499" s="25"/>
      <c r="G499" s="103">
        <f t="shared" si="164"/>
        <v>0</v>
      </c>
      <c r="H499" s="111">
        <v>0</v>
      </c>
      <c r="I499" s="25">
        <v>0</v>
      </c>
      <c r="J499" s="25">
        <v>0</v>
      </c>
      <c r="K499" s="24"/>
      <c r="L499" s="25"/>
      <c r="M499" s="25">
        <f t="shared" si="165"/>
        <v>0</v>
      </c>
      <c r="N499" s="122"/>
    </row>
    <row r="500" spans="1:14" x14ac:dyDescent="0.2">
      <c r="A500" s="11" t="s">
        <v>34</v>
      </c>
      <c r="B500" s="25"/>
      <c r="C500" s="25"/>
      <c r="D500" s="24">
        <f t="shared" si="163"/>
        <v>0</v>
      </c>
      <c r="E500" s="25"/>
      <c r="F500" s="25"/>
      <c r="G500" s="103">
        <f t="shared" si="164"/>
        <v>0</v>
      </c>
      <c r="H500" s="111">
        <v>6</v>
      </c>
      <c r="I500" s="25">
        <v>0</v>
      </c>
      <c r="J500" s="25">
        <v>6</v>
      </c>
      <c r="K500" s="24">
        <v>5</v>
      </c>
      <c r="L500" s="25"/>
      <c r="M500" s="25">
        <f t="shared" si="165"/>
        <v>5</v>
      </c>
      <c r="N500" s="122">
        <f>SUM(M500/J500)</f>
        <v>0.83333333333333337</v>
      </c>
    </row>
    <row r="501" spans="1:14" x14ac:dyDescent="0.2">
      <c r="A501" s="10" t="s">
        <v>20</v>
      </c>
      <c r="B501" s="27">
        <f t="shared" ref="B501:G501" si="167">SUM(B503:B507)</f>
        <v>0</v>
      </c>
      <c r="C501" s="27">
        <f t="shared" si="167"/>
        <v>0</v>
      </c>
      <c r="D501" s="27">
        <f t="shared" si="167"/>
        <v>0</v>
      </c>
      <c r="E501" s="27">
        <f t="shared" si="167"/>
        <v>0</v>
      </c>
      <c r="F501" s="27">
        <f t="shared" si="167"/>
        <v>0</v>
      </c>
      <c r="G501" s="29">
        <f t="shared" si="167"/>
        <v>0</v>
      </c>
      <c r="H501" s="27">
        <v>0</v>
      </c>
      <c r="I501" s="27">
        <v>0</v>
      </c>
      <c r="J501" s="27">
        <v>0</v>
      </c>
      <c r="K501" s="27">
        <f>SUM(K503:K507)</f>
        <v>0</v>
      </c>
      <c r="L501" s="27">
        <f>SUM(L503:L507)</f>
        <v>0</v>
      </c>
      <c r="M501" s="27">
        <f>SUM(M503:M507)</f>
        <v>0</v>
      </c>
      <c r="N501" s="122"/>
    </row>
    <row r="502" spans="1:14" x14ac:dyDescent="0.2">
      <c r="A502" s="12" t="s">
        <v>25</v>
      </c>
      <c r="B502" s="25"/>
      <c r="C502" s="25"/>
      <c r="D502" s="24">
        <f t="shared" si="163"/>
        <v>0</v>
      </c>
      <c r="E502" s="25"/>
      <c r="F502" s="25"/>
      <c r="G502" s="103">
        <f t="shared" si="164"/>
        <v>0</v>
      </c>
      <c r="H502" s="111">
        <v>0</v>
      </c>
      <c r="I502" s="25">
        <v>0</v>
      </c>
      <c r="J502" s="25">
        <v>0</v>
      </c>
      <c r="K502" s="24"/>
      <c r="L502" s="25"/>
      <c r="M502" s="25">
        <f t="shared" si="165"/>
        <v>0</v>
      </c>
      <c r="N502" s="122"/>
    </row>
    <row r="503" spans="1:14" x14ac:dyDescent="0.2">
      <c r="A503" s="12" t="s">
        <v>35</v>
      </c>
      <c r="B503" s="25"/>
      <c r="C503" s="25"/>
      <c r="D503" s="24">
        <f t="shared" si="163"/>
        <v>0</v>
      </c>
      <c r="E503" s="25"/>
      <c r="F503" s="25"/>
      <c r="G503" s="103">
        <f t="shared" si="164"/>
        <v>0</v>
      </c>
      <c r="H503" s="111">
        <v>0</v>
      </c>
      <c r="I503" s="25">
        <v>0</v>
      </c>
      <c r="J503" s="25">
        <v>0</v>
      </c>
      <c r="K503" s="24"/>
      <c r="L503" s="25"/>
      <c r="M503" s="25">
        <f t="shared" si="165"/>
        <v>0</v>
      </c>
      <c r="N503" s="122"/>
    </row>
    <row r="504" spans="1:14" x14ac:dyDescent="0.2">
      <c r="A504" s="12" t="s">
        <v>36</v>
      </c>
      <c r="B504" s="25"/>
      <c r="C504" s="25"/>
      <c r="D504" s="24">
        <f t="shared" si="163"/>
        <v>0</v>
      </c>
      <c r="E504" s="25"/>
      <c r="F504" s="25"/>
      <c r="G504" s="103">
        <f t="shared" si="164"/>
        <v>0</v>
      </c>
      <c r="H504" s="111">
        <v>0</v>
      </c>
      <c r="I504" s="25">
        <v>0</v>
      </c>
      <c r="J504" s="25">
        <v>0</v>
      </c>
      <c r="K504" s="24"/>
      <c r="L504" s="25"/>
      <c r="M504" s="25">
        <f t="shared" si="165"/>
        <v>0</v>
      </c>
      <c r="N504" s="122"/>
    </row>
    <row r="505" spans="1:14" s="64" customFormat="1" x14ac:dyDescent="0.2">
      <c r="A505" s="12" t="s">
        <v>37</v>
      </c>
      <c r="B505" s="25"/>
      <c r="C505" s="25"/>
      <c r="D505" s="24">
        <f t="shared" si="163"/>
        <v>0</v>
      </c>
      <c r="E505" s="25"/>
      <c r="F505" s="25"/>
      <c r="G505" s="103">
        <f t="shared" si="164"/>
        <v>0</v>
      </c>
      <c r="H505" s="111">
        <v>0</v>
      </c>
      <c r="I505" s="25">
        <v>0</v>
      </c>
      <c r="J505" s="25">
        <v>0</v>
      </c>
      <c r="K505" s="24"/>
      <c r="L505" s="25"/>
      <c r="M505" s="25">
        <f t="shared" si="165"/>
        <v>0</v>
      </c>
      <c r="N505" s="122"/>
    </row>
    <row r="506" spans="1:14" s="64" customFormat="1" x14ac:dyDescent="0.2">
      <c r="A506" s="12" t="s">
        <v>38</v>
      </c>
      <c r="B506" s="25"/>
      <c r="C506" s="25"/>
      <c r="D506" s="24">
        <f t="shared" si="163"/>
        <v>0</v>
      </c>
      <c r="E506" s="25"/>
      <c r="F506" s="25"/>
      <c r="G506" s="103">
        <f t="shared" si="164"/>
        <v>0</v>
      </c>
      <c r="H506" s="111">
        <v>0</v>
      </c>
      <c r="I506" s="25">
        <v>0</v>
      </c>
      <c r="J506" s="25">
        <v>0</v>
      </c>
      <c r="K506" s="24"/>
      <c r="L506" s="25"/>
      <c r="M506" s="25">
        <f t="shared" si="165"/>
        <v>0</v>
      </c>
      <c r="N506" s="122"/>
    </row>
    <row r="507" spans="1:14" s="64" customFormat="1" x14ac:dyDescent="0.2">
      <c r="A507" s="12" t="s">
        <v>39</v>
      </c>
      <c r="B507" s="25"/>
      <c r="C507" s="25"/>
      <c r="D507" s="24">
        <f t="shared" si="163"/>
        <v>0</v>
      </c>
      <c r="E507" s="25"/>
      <c r="F507" s="25"/>
      <c r="G507" s="103">
        <f t="shared" si="164"/>
        <v>0</v>
      </c>
      <c r="H507" s="111">
        <v>0</v>
      </c>
      <c r="I507" s="25">
        <v>0</v>
      </c>
      <c r="J507" s="25">
        <v>0</v>
      </c>
      <c r="K507" s="24"/>
      <c r="L507" s="25"/>
      <c r="M507" s="25">
        <f t="shared" si="165"/>
        <v>0</v>
      </c>
      <c r="N507" s="122"/>
    </row>
    <row r="508" spans="1:14" s="64" customFormat="1" x14ac:dyDescent="0.2">
      <c r="A508" s="9" t="s">
        <v>40</v>
      </c>
      <c r="B508" s="14"/>
      <c r="C508" s="14"/>
      <c r="D508" s="23">
        <f t="shared" si="163"/>
        <v>0</v>
      </c>
      <c r="E508" s="14"/>
      <c r="F508" s="14"/>
      <c r="G508" s="36">
        <f t="shared" si="164"/>
        <v>0</v>
      </c>
      <c r="H508" s="110">
        <v>0</v>
      </c>
      <c r="I508" s="14">
        <v>0</v>
      </c>
      <c r="J508" s="14">
        <v>0</v>
      </c>
      <c r="K508" s="23"/>
      <c r="L508" s="13"/>
      <c r="M508" s="13">
        <f t="shared" si="165"/>
        <v>0</v>
      </c>
      <c r="N508" s="122"/>
    </row>
    <row r="509" spans="1:14" s="64" customFormat="1" x14ac:dyDescent="0.2">
      <c r="A509" s="9" t="s">
        <v>41</v>
      </c>
      <c r="B509" s="28"/>
      <c r="C509" s="28"/>
      <c r="D509" s="23">
        <f t="shared" si="163"/>
        <v>0</v>
      </c>
      <c r="E509" s="28"/>
      <c r="F509" s="28"/>
      <c r="G509" s="36">
        <f t="shared" si="164"/>
        <v>0</v>
      </c>
      <c r="H509" s="110">
        <v>0</v>
      </c>
      <c r="I509" s="28">
        <v>0</v>
      </c>
      <c r="J509" s="28">
        <v>0</v>
      </c>
      <c r="K509" s="23"/>
      <c r="L509" s="31"/>
      <c r="M509" s="31">
        <f t="shared" si="165"/>
        <v>0</v>
      </c>
      <c r="N509" s="122"/>
    </row>
    <row r="510" spans="1:14" x14ac:dyDescent="0.2">
      <c r="A510" s="10" t="s">
        <v>42</v>
      </c>
      <c r="B510" s="27">
        <f t="shared" ref="B510:J510" si="168">SUM(B486,B487,B488,B489,B501,B508,B509)</f>
        <v>5</v>
      </c>
      <c r="C510" s="27">
        <f t="shared" si="168"/>
        <v>0</v>
      </c>
      <c r="D510" s="27">
        <f t="shared" si="168"/>
        <v>5</v>
      </c>
      <c r="E510" s="27">
        <f t="shared" si="168"/>
        <v>5</v>
      </c>
      <c r="F510" s="27">
        <f t="shared" si="168"/>
        <v>0</v>
      </c>
      <c r="G510" s="29">
        <f t="shared" si="168"/>
        <v>5</v>
      </c>
      <c r="H510" s="27">
        <f t="shared" si="168"/>
        <v>11</v>
      </c>
      <c r="I510" s="27">
        <f t="shared" si="168"/>
        <v>0</v>
      </c>
      <c r="J510" s="27">
        <f t="shared" si="168"/>
        <v>11</v>
      </c>
      <c r="K510" s="27">
        <f>SUM(K486,K487,K488,K489,K501,K508,K509)</f>
        <v>5</v>
      </c>
      <c r="L510" s="27">
        <f>SUM(L486,L487,L488,L489,L501,L508,L509)</f>
        <v>0</v>
      </c>
      <c r="M510" s="27">
        <f>SUM(M486,M487,M488,M489,M501,M508,M509)</f>
        <v>5</v>
      </c>
      <c r="N510" s="122">
        <f>SUM(M510/J510)</f>
        <v>0.45454545454545453</v>
      </c>
    </row>
    <row r="511" spans="1:14" x14ac:dyDescent="0.2">
      <c r="A511" s="13" t="s">
        <v>65</v>
      </c>
      <c r="B511" s="27"/>
      <c r="C511" s="27"/>
      <c r="D511" s="30"/>
      <c r="E511" s="31">
        <v>525</v>
      </c>
      <c r="F511" s="27"/>
      <c r="G511" s="59">
        <f>SUM(E511:F511)</f>
        <v>525</v>
      </c>
      <c r="H511" s="49">
        <v>525</v>
      </c>
      <c r="I511" s="33">
        <v>0</v>
      </c>
      <c r="J511" s="28">
        <v>525</v>
      </c>
      <c r="K511" s="49">
        <v>525</v>
      </c>
      <c r="L511" s="42"/>
      <c r="M511" s="31">
        <f t="shared" si="165"/>
        <v>525</v>
      </c>
      <c r="N511" s="122">
        <f>SUM(M511/J511)</f>
        <v>1</v>
      </c>
    </row>
    <row r="512" spans="1:14" s="64" customFormat="1" x14ac:dyDescent="0.2">
      <c r="A512" s="14" t="s">
        <v>60</v>
      </c>
      <c r="B512" s="33">
        <v>177441</v>
      </c>
      <c r="C512" s="28"/>
      <c r="D512" s="23">
        <f t="shared" si="163"/>
        <v>177441</v>
      </c>
      <c r="E512" s="33">
        <v>198870</v>
      </c>
      <c r="F512" s="28"/>
      <c r="G512" s="59">
        <f>SUM(E512:F512)</f>
        <v>198870</v>
      </c>
      <c r="H512" s="49">
        <v>178015</v>
      </c>
      <c r="I512" s="33">
        <v>0</v>
      </c>
      <c r="J512" s="28">
        <v>178015</v>
      </c>
      <c r="K512" s="49">
        <v>178015</v>
      </c>
      <c r="L512" s="42"/>
      <c r="M512" s="31">
        <f t="shared" si="165"/>
        <v>178015</v>
      </c>
      <c r="N512" s="122">
        <f>SUM(M512/J512)</f>
        <v>1</v>
      </c>
    </row>
    <row r="513" spans="1:14" x14ac:dyDescent="0.2">
      <c r="A513" s="10" t="s">
        <v>43</v>
      </c>
      <c r="B513" s="27">
        <f t="shared" ref="B513:J513" si="169">SUM(B510:B512)</f>
        <v>177446</v>
      </c>
      <c r="C513" s="27">
        <f t="shared" si="169"/>
        <v>0</v>
      </c>
      <c r="D513" s="27">
        <f t="shared" si="169"/>
        <v>177446</v>
      </c>
      <c r="E513" s="27">
        <f t="shared" si="169"/>
        <v>199400</v>
      </c>
      <c r="F513" s="27">
        <f t="shared" si="169"/>
        <v>0</v>
      </c>
      <c r="G513" s="29">
        <f t="shared" si="169"/>
        <v>199400</v>
      </c>
      <c r="H513" s="27">
        <f t="shared" si="169"/>
        <v>178551</v>
      </c>
      <c r="I513" s="27">
        <f t="shared" si="169"/>
        <v>0</v>
      </c>
      <c r="J513" s="27">
        <f t="shared" si="169"/>
        <v>178551</v>
      </c>
      <c r="K513" s="27">
        <f>SUM(K510:K512)</f>
        <v>178545</v>
      </c>
      <c r="L513" s="27">
        <f>SUM(L510:L512)</f>
        <v>0</v>
      </c>
      <c r="M513" s="27">
        <f>SUM(M510:M512)</f>
        <v>178545</v>
      </c>
      <c r="N513" s="122">
        <f>SUM(M513/J513)</f>
        <v>0.99996639615572025</v>
      </c>
    </row>
    <row r="514" spans="1:14" x14ac:dyDescent="0.2">
      <c r="A514" s="9"/>
      <c r="B514" s="34"/>
      <c r="C514" s="34"/>
      <c r="D514" s="23"/>
      <c r="E514" s="42"/>
      <c r="F514" s="42"/>
      <c r="G514" s="59"/>
      <c r="H514" s="49"/>
      <c r="I514" s="42"/>
      <c r="J514" s="42"/>
      <c r="K514" s="49"/>
      <c r="L514" s="42"/>
      <c r="M514" s="42"/>
      <c r="N514" s="122"/>
    </row>
    <row r="515" spans="1:14" x14ac:dyDescent="0.2">
      <c r="A515" s="15" t="s">
        <v>2</v>
      </c>
      <c r="B515" s="36"/>
      <c r="C515" s="35"/>
      <c r="D515" s="23"/>
      <c r="E515" s="49"/>
      <c r="F515" s="19"/>
      <c r="G515" s="59"/>
      <c r="H515" s="49"/>
      <c r="I515" s="49"/>
      <c r="J515" s="19"/>
      <c r="K515" s="49"/>
      <c r="L515" s="49"/>
      <c r="M515" s="19"/>
      <c r="N515" s="122"/>
    </row>
    <row r="516" spans="1:14" x14ac:dyDescent="0.2">
      <c r="A516" s="9" t="s">
        <v>3</v>
      </c>
      <c r="B516" s="49">
        <v>131236</v>
      </c>
      <c r="C516" s="35"/>
      <c r="D516" s="23">
        <f t="shared" ref="D516:D530" si="170">SUM(B516:C516)</f>
        <v>131236</v>
      </c>
      <c r="E516" s="49">
        <v>150497</v>
      </c>
      <c r="F516" s="19"/>
      <c r="G516" s="59">
        <f t="shared" ref="G516:G530" si="171">SUM(E516:F516)</f>
        <v>150497</v>
      </c>
      <c r="H516" s="49">
        <v>144297</v>
      </c>
      <c r="I516" s="59">
        <v>0</v>
      </c>
      <c r="J516" s="49">
        <v>144297</v>
      </c>
      <c r="K516" s="49">
        <v>144277</v>
      </c>
      <c r="L516" s="59"/>
      <c r="M516" s="49">
        <f t="shared" si="165"/>
        <v>144277</v>
      </c>
      <c r="N516" s="122">
        <f>SUM(M516/J516)</f>
        <v>0.99986139697984022</v>
      </c>
    </row>
    <row r="517" spans="1:14" s="64" customFormat="1" x14ac:dyDescent="0.2">
      <c r="A517" s="9" t="s">
        <v>17</v>
      </c>
      <c r="B517" s="49">
        <v>18893</v>
      </c>
      <c r="C517" s="35"/>
      <c r="D517" s="23">
        <f t="shared" si="170"/>
        <v>18893</v>
      </c>
      <c r="E517" s="49">
        <v>21061</v>
      </c>
      <c r="F517" s="19"/>
      <c r="G517" s="59">
        <f t="shared" si="171"/>
        <v>21061</v>
      </c>
      <c r="H517" s="49">
        <v>18839</v>
      </c>
      <c r="I517" s="59">
        <v>0</v>
      </c>
      <c r="J517" s="49">
        <v>18839</v>
      </c>
      <c r="K517" s="49">
        <v>18838</v>
      </c>
      <c r="L517" s="59"/>
      <c r="M517" s="49">
        <f t="shared" si="165"/>
        <v>18838</v>
      </c>
      <c r="N517" s="122">
        <f>SUM(M517/J517)</f>
        <v>0.99994691862625407</v>
      </c>
    </row>
    <row r="518" spans="1:14" x14ac:dyDescent="0.2">
      <c r="A518" s="10" t="s">
        <v>4</v>
      </c>
      <c r="B518" s="37">
        <f t="shared" ref="B518:J518" si="172">SUM(B516:B517)</f>
        <v>150129</v>
      </c>
      <c r="C518" s="37">
        <f t="shared" si="172"/>
        <v>0</v>
      </c>
      <c r="D518" s="37">
        <f t="shared" si="172"/>
        <v>150129</v>
      </c>
      <c r="E518" s="37">
        <f t="shared" si="172"/>
        <v>171558</v>
      </c>
      <c r="F518" s="37">
        <f t="shared" si="172"/>
        <v>0</v>
      </c>
      <c r="G518" s="37">
        <f t="shared" si="172"/>
        <v>171558</v>
      </c>
      <c r="H518" s="43">
        <f t="shared" si="172"/>
        <v>163136</v>
      </c>
      <c r="I518" s="43">
        <f t="shared" si="172"/>
        <v>0</v>
      </c>
      <c r="J518" s="43">
        <f t="shared" si="172"/>
        <v>163136</v>
      </c>
      <c r="K518" s="43">
        <f>SUM(K516:K517)</f>
        <v>163115</v>
      </c>
      <c r="L518" s="43">
        <f>SUM(L516:L517)</f>
        <v>0</v>
      </c>
      <c r="M518" s="44">
        <f>SUM(M516:M517)</f>
        <v>163115</v>
      </c>
      <c r="N518" s="122">
        <f>SUM(M518/J518)</f>
        <v>0.99987127304825418</v>
      </c>
    </row>
    <row r="519" spans="1:14" x14ac:dyDescent="0.2">
      <c r="A519" s="9" t="s">
        <v>5</v>
      </c>
      <c r="B519" s="49">
        <v>25158</v>
      </c>
      <c r="C519" s="39"/>
      <c r="D519" s="40">
        <f t="shared" si="170"/>
        <v>25158</v>
      </c>
      <c r="E519" s="49">
        <v>25683</v>
      </c>
      <c r="F519" s="63"/>
      <c r="G519" s="73">
        <f t="shared" si="171"/>
        <v>25683</v>
      </c>
      <c r="H519" s="28">
        <v>15376</v>
      </c>
      <c r="I519" s="59">
        <v>0</v>
      </c>
      <c r="J519" s="28">
        <v>15376</v>
      </c>
      <c r="K519" s="31">
        <v>15033</v>
      </c>
      <c r="L519" s="59"/>
      <c r="M519" s="31">
        <f t="shared" si="165"/>
        <v>15033</v>
      </c>
      <c r="N519" s="122">
        <f>SUM(M519/J519)</f>
        <v>0.97769250780437045</v>
      </c>
    </row>
    <row r="520" spans="1:14" x14ac:dyDescent="0.2">
      <c r="A520" s="9" t="s">
        <v>44</v>
      </c>
      <c r="B520" s="49"/>
      <c r="C520" s="39"/>
      <c r="D520" s="40">
        <f t="shared" si="170"/>
        <v>0</v>
      </c>
      <c r="E520" s="49"/>
      <c r="F520" s="63"/>
      <c r="G520" s="73">
        <f t="shared" si="171"/>
        <v>0</v>
      </c>
      <c r="H520" s="28">
        <v>0</v>
      </c>
      <c r="I520" s="59">
        <v>0</v>
      </c>
      <c r="J520" s="13">
        <v>0</v>
      </c>
      <c r="K520" s="31"/>
      <c r="L520" s="59"/>
      <c r="M520" s="13">
        <f t="shared" si="165"/>
        <v>0</v>
      </c>
      <c r="N520" s="122"/>
    </row>
    <row r="521" spans="1:14" x14ac:dyDescent="0.2">
      <c r="A521" s="9" t="s">
        <v>45</v>
      </c>
      <c r="B521" s="34"/>
      <c r="C521" s="35"/>
      <c r="D521" s="40">
        <f t="shared" si="170"/>
        <v>0</v>
      </c>
      <c r="E521" s="42"/>
      <c r="F521" s="19"/>
      <c r="G521" s="73">
        <f t="shared" si="171"/>
        <v>0</v>
      </c>
      <c r="H521" s="28">
        <v>0</v>
      </c>
      <c r="I521" s="50">
        <v>0</v>
      </c>
      <c r="J521" s="19">
        <v>0</v>
      </c>
      <c r="K521" s="31"/>
      <c r="L521" s="50"/>
      <c r="M521" s="19">
        <f t="shared" si="165"/>
        <v>0</v>
      </c>
      <c r="N521" s="122"/>
    </row>
    <row r="522" spans="1:14" x14ac:dyDescent="0.2">
      <c r="A522" s="10" t="s">
        <v>46</v>
      </c>
      <c r="B522" s="37">
        <f t="shared" ref="B522:J522" si="173">SUM(B518:B521)</f>
        <v>175287</v>
      </c>
      <c r="C522" s="37">
        <f t="shared" si="173"/>
        <v>0</v>
      </c>
      <c r="D522" s="37">
        <f t="shared" si="173"/>
        <v>175287</v>
      </c>
      <c r="E522" s="37">
        <f t="shared" si="173"/>
        <v>197241</v>
      </c>
      <c r="F522" s="37">
        <f t="shared" si="173"/>
        <v>0</v>
      </c>
      <c r="G522" s="37">
        <f t="shared" si="173"/>
        <v>197241</v>
      </c>
      <c r="H522" s="43">
        <f t="shared" si="173"/>
        <v>178512</v>
      </c>
      <c r="I522" s="43">
        <f t="shared" si="173"/>
        <v>0</v>
      </c>
      <c r="J522" s="43">
        <f t="shared" si="173"/>
        <v>178512</v>
      </c>
      <c r="K522" s="43">
        <f>SUM(K518:K521)</f>
        <v>178148</v>
      </c>
      <c r="L522" s="43">
        <f>SUM(L518:L521)</f>
        <v>0</v>
      </c>
      <c r="M522" s="44">
        <f>SUM(M518:M521)</f>
        <v>178148</v>
      </c>
      <c r="N522" s="122">
        <f>SUM(M522/J522)</f>
        <v>0.9979609213946401</v>
      </c>
    </row>
    <row r="523" spans="1:14" s="64" customFormat="1" x14ac:dyDescent="0.2">
      <c r="A523" s="9" t="s">
        <v>6</v>
      </c>
      <c r="B523" s="41">
        <v>2159</v>
      </c>
      <c r="C523" s="37"/>
      <c r="D523" s="40">
        <f t="shared" si="170"/>
        <v>2159</v>
      </c>
      <c r="E523" s="33">
        <v>2159</v>
      </c>
      <c r="F523" s="38"/>
      <c r="G523" s="73">
        <f t="shared" si="171"/>
        <v>2159</v>
      </c>
      <c r="H523" s="28">
        <v>39</v>
      </c>
      <c r="I523" s="32">
        <v>0</v>
      </c>
      <c r="J523" s="49">
        <v>39</v>
      </c>
      <c r="K523" s="31">
        <v>38</v>
      </c>
      <c r="L523" s="50"/>
      <c r="M523" s="49">
        <f t="shared" si="165"/>
        <v>38</v>
      </c>
      <c r="N523" s="122">
        <f>SUM(M523/J523)</f>
        <v>0.97435897435897434</v>
      </c>
    </row>
    <row r="524" spans="1:14" x14ac:dyDescent="0.2">
      <c r="A524" s="9" t="s">
        <v>7</v>
      </c>
      <c r="B524" s="34"/>
      <c r="C524" s="35"/>
      <c r="D524" s="40">
        <f t="shared" si="170"/>
        <v>0</v>
      </c>
      <c r="E524" s="42"/>
      <c r="F524" s="19"/>
      <c r="G524" s="73">
        <f t="shared" si="171"/>
        <v>0</v>
      </c>
      <c r="H524" s="28">
        <v>0</v>
      </c>
      <c r="I524" s="50">
        <v>0</v>
      </c>
      <c r="J524" s="19">
        <v>0</v>
      </c>
      <c r="K524" s="31"/>
      <c r="L524" s="50"/>
      <c r="M524" s="19">
        <f t="shared" si="165"/>
        <v>0</v>
      </c>
      <c r="N524" s="122"/>
    </row>
    <row r="525" spans="1:14" x14ac:dyDescent="0.2">
      <c r="A525" s="9" t="s">
        <v>47</v>
      </c>
      <c r="B525" s="34"/>
      <c r="C525" s="35"/>
      <c r="D525" s="40">
        <f t="shared" si="170"/>
        <v>0</v>
      </c>
      <c r="E525" s="42"/>
      <c r="F525" s="19"/>
      <c r="G525" s="73">
        <f t="shared" si="171"/>
        <v>0</v>
      </c>
      <c r="H525" s="28">
        <v>0</v>
      </c>
      <c r="I525" s="50">
        <v>0</v>
      </c>
      <c r="J525" s="19">
        <v>0</v>
      </c>
      <c r="K525" s="31"/>
      <c r="L525" s="50"/>
      <c r="M525" s="19">
        <f t="shared" si="165"/>
        <v>0</v>
      </c>
      <c r="N525" s="122"/>
    </row>
    <row r="526" spans="1:14" x14ac:dyDescent="0.2">
      <c r="A526" s="10" t="s">
        <v>48</v>
      </c>
      <c r="B526" s="43">
        <f t="shared" ref="B526:J526" si="174">SUM(B523:B525)</f>
        <v>2159</v>
      </c>
      <c r="C526" s="43">
        <f t="shared" si="174"/>
        <v>0</v>
      </c>
      <c r="D526" s="43">
        <f t="shared" si="174"/>
        <v>2159</v>
      </c>
      <c r="E526" s="43">
        <f t="shared" si="174"/>
        <v>2159</v>
      </c>
      <c r="F526" s="43">
        <f t="shared" si="174"/>
        <v>0</v>
      </c>
      <c r="G526" s="43">
        <f t="shared" si="174"/>
        <v>2159</v>
      </c>
      <c r="H526" s="43">
        <f t="shared" si="174"/>
        <v>39</v>
      </c>
      <c r="I526" s="43">
        <f t="shared" si="174"/>
        <v>0</v>
      </c>
      <c r="J526" s="43">
        <f t="shared" si="174"/>
        <v>39</v>
      </c>
      <c r="K526" s="43">
        <f>SUM(K523:K525)</f>
        <v>38</v>
      </c>
      <c r="L526" s="43">
        <f>SUM(L523:L525)</f>
        <v>0</v>
      </c>
      <c r="M526" s="44">
        <f>SUM(M523:M525)</f>
        <v>38</v>
      </c>
      <c r="N526" s="122">
        <f>SUM(M526/J526)</f>
        <v>0.97435897435897434</v>
      </c>
    </row>
    <row r="527" spans="1:14" x14ac:dyDescent="0.2">
      <c r="A527" s="10" t="s">
        <v>49</v>
      </c>
      <c r="B527" s="45">
        <f t="shared" ref="B527:J527" si="175">SUM(B522,B526)</f>
        <v>177446</v>
      </c>
      <c r="C527" s="45">
        <f t="shared" si="175"/>
        <v>0</v>
      </c>
      <c r="D527" s="45">
        <f t="shared" si="175"/>
        <v>177446</v>
      </c>
      <c r="E527" s="45">
        <f t="shared" si="175"/>
        <v>199400</v>
      </c>
      <c r="F527" s="45">
        <f t="shared" si="175"/>
        <v>0</v>
      </c>
      <c r="G527" s="45">
        <f t="shared" si="175"/>
        <v>199400</v>
      </c>
      <c r="H527" s="45">
        <f t="shared" si="175"/>
        <v>178551</v>
      </c>
      <c r="I527" s="45">
        <f t="shared" si="175"/>
        <v>0</v>
      </c>
      <c r="J527" s="45">
        <f t="shared" si="175"/>
        <v>178551</v>
      </c>
      <c r="K527" s="45">
        <f>SUM(K522,K526)</f>
        <v>178186</v>
      </c>
      <c r="L527" s="45">
        <f>SUM(L522,L526)</f>
        <v>0</v>
      </c>
      <c r="M527" s="44">
        <f>SUM(M522,M526)</f>
        <v>178186</v>
      </c>
      <c r="N527" s="122">
        <f>SUM(M527/J527)</f>
        <v>0.99795576613964643</v>
      </c>
    </row>
    <row r="528" spans="1:14" x14ac:dyDescent="0.2">
      <c r="A528" s="14" t="s">
        <v>50</v>
      </c>
      <c r="B528" s="34"/>
      <c r="C528" s="35"/>
      <c r="D528" s="40">
        <f t="shared" si="170"/>
        <v>0</v>
      </c>
      <c r="E528" s="42"/>
      <c r="F528" s="19"/>
      <c r="G528" s="73">
        <f t="shared" si="171"/>
        <v>0</v>
      </c>
      <c r="H528" s="28">
        <v>0</v>
      </c>
      <c r="I528" s="50">
        <v>0</v>
      </c>
      <c r="J528" s="19">
        <v>0</v>
      </c>
      <c r="K528" s="31"/>
      <c r="L528" s="50"/>
      <c r="M528" s="19">
        <f t="shared" si="165"/>
        <v>0</v>
      </c>
      <c r="N528" s="122"/>
    </row>
    <row r="529" spans="1:14" s="64" customFormat="1" x14ac:dyDescent="0.2">
      <c r="A529" s="16" t="s">
        <v>51</v>
      </c>
      <c r="B529" s="147">
        <f t="shared" ref="B529:J529" si="176">SUM(B527:B528)</f>
        <v>177446</v>
      </c>
      <c r="C529" s="147">
        <f t="shared" si="176"/>
        <v>0</v>
      </c>
      <c r="D529" s="147">
        <f t="shared" si="176"/>
        <v>177446</v>
      </c>
      <c r="E529" s="147">
        <f t="shared" si="176"/>
        <v>199400</v>
      </c>
      <c r="F529" s="147">
        <f t="shared" si="176"/>
        <v>0</v>
      </c>
      <c r="G529" s="147">
        <f t="shared" si="176"/>
        <v>199400</v>
      </c>
      <c r="H529" s="45">
        <f t="shared" si="176"/>
        <v>178551</v>
      </c>
      <c r="I529" s="45">
        <f t="shared" si="176"/>
        <v>0</v>
      </c>
      <c r="J529" s="45">
        <f t="shared" si="176"/>
        <v>178551</v>
      </c>
      <c r="K529" s="45">
        <f>SUM(K527:K528)</f>
        <v>178186</v>
      </c>
      <c r="L529" s="45">
        <f>SUM(L527:L528)</f>
        <v>0</v>
      </c>
      <c r="M529" s="157">
        <f>SUM(M527:M528)</f>
        <v>178186</v>
      </c>
      <c r="N529" s="149">
        <f>SUM(M529/J529)</f>
        <v>0.99795576613964643</v>
      </c>
    </row>
    <row r="530" spans="1:14" s="64" customFormat="1" x14ac:dyDescent="0.2">
      <c r="A530" s="1" t="s">
        <v>8</v>
      </c>
      <c r="B530" s="150">
        <v>23</v>
      </c>
      <c r="C530" s="47"/>
      <c r="D530" s="151">
        <f t="shared" si="170"/>
        <v>23</v>
      </c>
      <c r="E530" s="150">
        <v>23</v>
      </c>
      <c r="F530" s="47"/>
      <c r="G530" s="150">
        <f t="shared" si="171"/>
        <v>23</v>
      </c>
      <c r="H530" s="72">
        <v>23</v>
      </c>
      <c r="I530" s="150">
        <v>0</v>
      </c>
      <c r="J530" s="52">
        <v>23</v>
      </c>
      <c r="K530" s="151">
        <v>22</v>
      </c>
      <c r="L530" s="150"/>
      <c r="M530" s="52">
        <f t="shared" si="165"/>
        <v>22</v>
      </c>
      <c r="N530" s="122">
        <f>SUM(M530/J530)</f>
        <v>0.95652173913043481</v>
      </c>
    </row>
    <row r="531" spans="1:14" x14ac:dyDescent="0.2">
      <c r="A531" s="2"/>
      <c r="B531" s="2"/>
      <c r="C531" s="2"/>
      <c r="D531" s="2"/>
      <c r="N531" s="131"/>
    </row>
    <row r="532" spans="1:14" x14ac:dyDescent="0.2">
      <c r="A532" s="4"/>
      <c r="B532" s="2"/>
      <c r="C532" s="4"/>
      <c r="D532" s="4"/>
      <c r="N532" s="131"/>
    </row>
    <row r="533" spans="1:14" x14ac:dyDescent="0.2">
      <c r="N533" s="131"/>
    </row>
    <row r="534" spans="1:14" ht="25.5" customHeight="1" x14ac:dyDescent="0.2">
      <c r="A534" s="165" t="s">
        <v>10</v>
      </c>
      <c r="B534" s="168" t="s">
        <v>14</v>
      </c>
      <c r="C534" s="168" t="s">
        <v>15</v>
      </c>
      <c r="D534" s="168" t="s">
        <v>66</v>
      </c>
      <c r="E534" s="176" t="s">
        <v>67</v>
      </c>
      <c r="F534" s="176"/>
      <c r="G534" s="177"/>
      <c r="H534" s="176" t="s">
        <v>72</v>
      </c>
      <c r="I534" s="176"/>
      <c r="J534" s="176"/>
      <c r="K534" s="176" t="s">
        <v>68</v>
      </c>
      <c r="L534" s="176"/>
      <c r="M534" s="176"/>
      <c r="N534" s="191" t="s">
        <v>69</v>
      </c>
    </row>
    <row r="535" spans="1:14" ht="12.75" customHeight="1" x14ac:dyDescent="0.2">
      <c r="A535" s="166"/>
      <c r="B535" s="168"/>
      <c r="C535" s="168"/>
      <c r="D535" s="168"/>
      <c r="E535" s="178" t="s">
        <v>14</v>
      </c>
      <c r="F535" s="178" t="s">
        <v>15</v>
      </c>
      <c r="G535" s="179" t="s">
        <v>4</v>
      </c>
      <c r="H535" s="178" t="s">
        <v>14</v>
      </c>
      <c r="I535" s="178" t="s">
        <v>15</v>
      </c>
      <c r="J535" s="178" t="s">
        <v>4</v>
      </c>
      <c r="K535" s="178" t="s">
        <v>14</v>
      </c>
      <c r="L535" s="178" t="s">
        <v>15</v>
      </c>
      <c r="M535" s="178" t="s">
        <v>4</v>
      </c>
      <c r="N535" s="191"/>
    </row>
    <row r="536" spans="1:14" x14ac:dyDescent="0.2">
      <c r="A536" s="166"/>
      <c r="B536" s="168"/>
      <c r="C536" s="168"/>
      <c r="D536" s="168"/>
      <c r="E536" s="178"/>
      <c r="F536" s="178"/>
      <c r="G536" s="179"/>
      <c r="H536" s="178"/>
      <c r="I536" s="178"/>
      <c r="J536" s="178"/>
      <c r="K536" s="178"/>
      <c r="L536" s="178"/>
      <c r="M536" s="178"/>
      <c r="N536" s="191"/>
    </row>
    <row r="537" spans="1:14" x14ac:dyDescent="0.2">
      <c r="A537" s="123"/>
      <c r="B537" s="168"/>
      <c r="C537" s="168"/>
      <c r="D537" s="168"/>
      <c r="E537" s="178"/>
      <c r="F537" s="178"/>
      <c r="G537" s="179"/>
      <c r="H537" s="178"/>
      <c r="I537" s="178"/>
      <c r="J537" s="178"/>
      <c r="K537" s="178"/>
      <c r="L537" s="178"/>
      <c r="M537" s="178"/>
      <c r="N537" s="191"/>
    </row>
    <row r="538" spans="1:14" x14ac:dyDescent="0.2">
      <c r="A538" s="7" t="s">
        <v>1</v>
      </c>
      <c r="B538" s="18"/>
      <c r="C538" s="19"/>
      <c r="D538" s="19"/>
      <c r="E538" s="19"/>
      <c r="F538" s="19"/>
      <c r="G538" s="35"/>
      <c r="H538" s="19"/>
      <c r="I538" s="19"/>
      <c r="J538" s="19"/>
      <c r="K538" s="19"/>
      <c r="L538" s="19"/>
      <c r="M538" s="19"/>
      <c r="N538" s="122"/>
    </row>
    <row r="539" spans="1:14" x14ac:dyDescent="0.2">
      <c r="A539" s="8" t="s">
        <v>21</v>
      </c>
      <c r="B539" s="20"/>
      <c r="C539" s="20"/>
      <c r="D539" s="21">
        <f t="shared" ref="D539:D562" si="177">SUM(B539:C539)</f>
        <v>0</v>
      </c>
      <c r="E539" s="20"/>
      <c r="F539" s="20"/>
      <c r="G539" s="104">
        <f t="shared" ref="G539:G562" si="178">SUM(E539:F539)</f>
        <v>0</v>
      </c>
      <c r="H539" s="116">
        <v>0</v>
      </c>
      <c r="I539" s="18">
        <v>0</v>
      </c>
      <c r="J539" s="18">
        <v>0</v>
      </c>
      <c r="K539" s="21"/>
      <c r="L539" s="18"/>
      <c r="M539" s="18">
        <f>SUM(K539:L539)</f>
        <v>0</v>
      </c>
      <c r="N539" s="122"/>
    </row>
    <row r="540" spans="1:14" x14ac:dyDescent="0.2">
      <c r="A540" s="9" t="s">
        <v>22</v>
      </c>
      <c r="B540" s="22"/>
      <c r="C540" s="22"/>
      <c r="D540" s="23">
        <f t="shared" si="177"/>
        <v>0</v>
      </c>
      <c r="E540" s="22"/>
      <c r="F540" s="22"/>
      <c r="G540" s="36">
        <f t="shared" si="178"/>
        <v>0</v>
      </c>
      <c r="H540" s="110">
        <v>0</v>
      </c>
      <c r="I540" s="18">
        <v>0</v>
      </c>
      <c r="J540" s="18">
        <v>0</v>
      </c>
      <c r="K540" s="23"/>
      <c r="L540" s="18"/>
      <c r="M540" s="18">
        <f t="shared" ref="M540:M583" si="179">SUM(K540:L540)</f>
        <v>0</v>
      </c>
      <c r="N540" s="122"/>
    </row>
    <row r="541" spans="1:14" x14ac:dyDescent="0.2">
      <c r="A541" s="9" t="s">
        <v>23</v>
      </c>
      <c r="B541" s="22"/>
      <c r="C541" s="22"/>
      <c r="D541" s="23">
        <f t="shared" si="177"/>
        <v>0</v>
      </c>
      <c r="E541" s="22"/>
      <c r="F541" s="22"/>
      <c r="G541" s="36">
        <f t="shared" si="178"/>
        <v>0</v>
      </c>
      <c r="H541" s="110">
        <v>0</v>
      </c>
      <c r="I541" s="18">
        <v>0</v>
      </c>
      <c r="J541" s="18">
        <v>0</v>
      </c>
      <c r="K541" s="23"/>
      <c r="L541" s="18"/>
      <c r="M541" s="18">
        <f t="shared" si="179"/>
        <v>0</v>
      </c>
      <c r="N541" s="122"/>
    </row>
    <row r="542" spans="1:14" x14ac:dyDescent="0.2">
      <c r="A542" s="10" t="s">
        <v>24</v>
      </c>
      <c r="B542" s="3">
        <f t="shared" ref="B542:J542" si="180">SUM(B543:B553)</f>
        <v>5</v>
      </c>
      <c r="C542" s="3">
        <f t="shared" si="180"/>
        <v>0</v>
      </c>
      <c r="D542" s="3">
        <f t="shared" si="180"/>
        <v>5</v>
      </c>
      <c r="E542" s="3">
        <f t="shared" si="180"/>
        <v>5</v>
      </c>
      <c r="F542" s="3">
        <f t="shared" si="180"/>
        <v>0</v>
      </c>
      <c r="G542" s="74">
        <f t="shared" si="180"/>
        <v>5</v>
      </c>
      <c r="H542" s="3">
        <f t="shared" si="180"/>
        <v>2005</v>
      </c>
      <c r="I542" s="3">
        <f t="shared" si="180"/>
        <v>0</v>
      </c>
      <c r="J542" s="3">
        <f t="shared" si="180"/>
        <v>2005</v>
      </c>
      <c r="K542" s="3">
        <f>SUM(K543:K553)</f>
        <v>1983</v>
      </c>
      <c r="L542" s="3">
        <f>SUM(L543:L553)</f>
        <v>0</v>
      </c>
      <c r="M542" s="3">
        <f>SUM(M543:M553)</f>
        <v>1983</v>
      </c>
      <c r="N542" s="122">
        <f>SUM(M542/J542)</f>
        <v>0.98902743142144633</v>
      </c>
    </row>
    <row r="543" spans="1:14" x14ac:dyDescent="0.2">
      <c r="A543" s="11" t="s">
        <v>25</v>
      </c>
      <c r="B543" s="5"/>
      <c r="C543" s="5"/>
      <c r="D543" s="24">
        <f t="shared" si="177"/>
        <v>0</v>
      </c>
      <c r="E543" s="5"/>
      <c r="F543" s="5"/>
      <c r="G543" s="103">
        <f t="shared" si="178"/>
        <v>0</v>
      </c>
      <c r="H543" s="111">
        <v>0</v>
      </c>
      <c r="I543" s="5">
        <v>0</v>
      </c>
      <c r="J543" s="5">
        <v>0</v>
      </c>
      <c r="K543" s="24"/>
      <c r="L543" s="5"/>
      <c r="M543" s="5">
        <f t="shared" si="179"/>
        <v>0</v>
      </c>
      <c r="N543" s="122"/>
    </row>
    <row r="544" spans="1:14" x14ac:dyDescent="0.2">
      <c r="A544" s="11" t="s">
        <v>26</v>
      </c>
      <c r="B544" s="5"/>
      <c r="C544" s="5"/>
      <c r="D544" s="24">
        <f t="shared" si="177"/>
        <v>0</v>
      </c>
      <c r="E544" s="5"/>
      <c r="F544" s="5"/>
      <c r="G544" s="103">
        <f t="shared" si="178"/>
        <v>0</v>
      </c>
      <c r="H544" s="111">
        <v>0</v>
      </c>
      <c r="I544" s="5">
        <v>0</v>
      </c>
      <c r="J544" s="5">
        <v>0</v>
      </c>
      <c r="K544" s="24"/>
      <c r="L544" s="5"/>
      <c r="M544" s="5">
        <f t="shared" si="179"/>
        <v>0</v>
      </c>
      <c r="N544" s="122"/>
    </row>
    <row r="545" spans="1:14" x14ac:dyDescent="0.2">
      <c r="A545" s="11" t="s">
        <v>0</v>
      </c>
      <c r="B545" s="5"/>
      <c r="C545" s="5"/>
      <c r="D545" s="24">
        <f t="shared" si="177"/>
        <v>0</v>
      </c>
      <c r="E545" s="5"/>
      <c r="F545" s="5"/>
      <c r="G545" s="103">
        <f t="shared" si="178"/>
        <v>0</v>
      </c>
      <c r="H545" s="111">
        <v>0</v>
      </c>
      <c r="I545" s="5">
        <v>0</v>
      </c>
      <c r="J545" s="5">
        <v>0</v>
      </c>
      <c r="K545" s="24"/>
      <c r="L545" s="5"/>
      <c r="M545" s="5">
        <f t="shared" si="179"/>
        <v>0</v>
      </c>
      <c r="N545" s="122"/>
    </row>
    <row r="546" spans="1:14" ht="12" customHeight="1" x14ac:dyDescent="0.2">
      <c r="A546" s="11" t="s">
        <v>27</v>
      </c>
      <c r="B546" s="25"/>
      <c r="C546" s="25"/>
      <c r="D546" s="24">
        <f t="shared" si="177"/>
        <v>0</v>
      </c>
      <c r="E546" s="25"/>
      <c r="F546" s="25"/>
      <c r="G546" s="103">
        <f t="shared" si="178"/>
        <v>0</v>
      </c>
      <c r="H546" s="111">
        <v>0</v>
      </c>
      <c r="I546" s="25">
        <v>0</v>
      </c>
      <c r="J546" s="25">
        <v>0</v>
      </c>
      <c r="K546" s="24"/>
      <c r="L546" s="25"/>
      <c r="M546" s="25">
        <f t="shared" si="179"/>
        <v>0</v>
      </c>
      <c r="N546" s="122"/>
    </row>
    <row r="547" spans="1:14" x14ac:dyDescent="0.2">
      <c r="A547" s="11" t="s">
        <v>52</v>
      </c>
      <c r="B547" s="25"/>
      <c r="C547" s="25"/>
      <c r="D547" s="24">
        <f t="shared" si="177"/>
        <v>0</v>
      </c>
      <c r="E547" s="25"/>
      <c r="F547" s="25"/>
      <c r="G547" s="103">
        <f t="shared" si="178"/>
        <v>0</v>
      </c>
      <c r="H547" s="111">
        <v>0</v>
      </c>
      <c r="I547" s="25">
        <v>0</v>
      </c>
      <c r="J547" s="25">
        <v>0</v>
      </c>
      <c r="K547" s="24"/>
      <c r="L547" s="25"/>
      <c r="M547" s="25">
        <f t="shared" si="179"/>
        <v>0</v>
      </c>
      <c r="N547" s="122"/>
    </row>
    <row r="548" spans="1:14" x14ac:dyDescent="0.2">
      <c r="A548" s="11" t="s">
        <v>29</v>
      </c>
      <c r="B548" s="25"/>
      <c r="C548" s="25"/>
      <c r="D548" s="24">
        <f t="shared" si="177"/>
        <v>0</v>
      </c>
      <c r="E548" s="25"/>
      <c r="F548" s="25"/>
      <c r="G548" s="103">
        <f t="shared" si="178"/>
        <v>0</v>
      </c>
      <c r="H548" s="111">
        <v>0</v>
      </c>
      <c r="I548" s="25">
        <v>0</v>
      </c>
      <c r="J548" s="25">
        <v>0</v>
      </c>
      <c r="K548" s="24"/>
      <c r="L548" s="25"/>
      <c r="M548" s="25">
        <f t="shared" si="179"/>
        <v>0</v>
      </c>
      <c r="N548" s="122"/>
    </row>
    <row r="549" spans="1:14" x14ac:dyDescent="0.2">
      <c r="A549" s="11" t="s">
        <v>30</v>
      </c>
      <c r="B549" s="25"/>
      <c r="C549" s="25"/>
      <c r="D549" s="24">
        <f t="shared" si="177"/>
        <v>0</v>
      </c>
      <c r="E549" s="25"/>
      <c r="F549" s="25"/>
      <c r="G549" s="103">
        <f t="shared" si="178"/>
        <v>0</v>
      </c>
      <c r="H549" s="111">
        <v>0</v>
      </c>
      <c r="I549" s="25">
        <v>0</v>
      </c>
      <c r="J549" s="25">
        <v>0</v>
      </c>
      <c r="K549" s="24"/>
      <c r="L549" s="25"/>
      <c r="M549" s="25">
        <f t="shared" si="179"/>
        <v>0</v>
      </c>
      <c r="N549" s="122"/>
    </row>
    <row r="550" spans="1:14" x14ac:dyDescent="0.2">
      <c r="A550" s="11" t="s">
        <v>31</v>
      </c>
      <c r="B550" s="25"/>
      <c r="C550" s="25"/>
      <c r="D550" s="24">
        <f t="shared" si="177"/>
        <v>0</v>
      </c>
      <c r="E550" s="25"/>
      <c r="F550" s="25"/>
      <c r="G550" s="103">
        <f t="shared" si="178"/>
        <v>0</v>
      </c>
      <c r="H550" s="111">
        <v>0</v>
      </c>
      <c r="I550" s="25">
        <v>0</v>
      </c>
      <c r="J550" s="25">
        <v>0</v>
      </c>
      <c r="K550" s="24"/>
      <c r="L550" s="25"/>
      <c r="M550" s="25">
        <f t="shared" si="179"/>
        <v>0</v>
      </c>
      <c r="N550" s="122"/>
    </row>
    <row r="551" spans="1:14" x14ac:dyDescent="0.2">
      <c r="A551" s="11" t="s">
        <v>32</v>
      </c>
      <c r="B551" s="25">
        <v>5</v>
      </c>
      <c r="C551" s="25"/>
      <c r="D551" s="24">
        <f t="shared" si="177"/>
        <v>5</v>
      </c>
      <c r="E551" s="25">
        <v>5</v>
      </c>
      <c r="F551" s="25"/>
      <c r="G551" s="103">
        <f t="shared" si="178"/>
        <v>5</v>
      </c>
      <c r="H551" s="111">
        <v>5</v>
      </c>
      <c r="I551" s="25">
        <v>0</v>
      </c>
      <c r="J551" s="25">
        <v>5</v>
      </c>
      <c r="K551" s="24">
        <v>0</v>
      </c>
      <c r="L551" s="25"/>
      <c r="M551" s="25">
        <f t="shared" si="179"/>
        <v>0</v>
      </c>
      <c r="N551" s="122">
        <f>SUM(M551/J551)</f>
        <v>0</v>
      </c>
    </row>
    <row r="552" spans="1:14" s="64" customFormat="1" x14ac:dyDescent="0.2">
      <c r="A552" s="11" t="s">
        <v>33</v>
      </c>
      <c r="B552" s="25"/>
      <c r="C552" s="25"/>
      <c r="D552" s="24">
        <f t="shared" si="177"/>
        <v>0</v>
      </c>
      <c r="E552" s="25"/>
      <c r="F552" s="25"/>
      <c r="G552" s="103">
        <f t="shared" si="178"/>
        <v>0</v>
      </c>
      <c r="H552" s="111">
        <v>0</v>
      </c>
      <c r="I552" s="25">
        <v>0</v>
      </c>
      <c r="J552" s="25">
        <v>0</v>
      </c>
      <c r="K552" s="24"/>
      <c r="L552" s="25"/>
      <c r="M552" s="25">
        <f t="shared" si="179"/>
        <v>0</v>
      </c>
      <c r="N552" s="122"/>
    </row>
    <row r="553" spans="1:14" x14ac:dyDescent="0.2">
      <c r="A553" s="11" t="s">
        <v>34</v>
      </c>
      <c r="B553" s="25"/>
      <c r="C553" s="25"/>
      <c r="D553" s="24">
        <f t="shared" si="177"/>
        <v>0</v>
      </c>
      <c r="E553" s="25"/>
      <c r="F553" s="25"/>
      <c r="G553" s="103">
        <f t="shared" si="178"/>
        <v>0</v>
      </c>
      <c r="H553" s="111">
        <v>2000</v>
      </c>
      <c r="I553" s="25">
        <v>0</v>
      </c>
      <c r="J553" s="25">
        <v>2000</v>
      </c>
      <c r="K553" s="24">
        <v>1983</v>
      </c>
      <c r="L553" s="25"/>
      <c r="M553" s="25">
        <f t="shared" si="179"/>
        <v>1983</v>
      </c>
      <c r="N553" s="122">
        <f>SUM(M553/J553)</f>
        <v>0.99150000000000005</v>
      </c>
    </row>
    <row r="554" spans="1:14" x14ac:dyDescent="0.2">
      <c r="A554" s="10" t="s">
        <v>20</v>
      </c>
      <c r="B554" s="27">
        <f t="shared" ref="B554:G554" si="181">SUM(B556:B560)</f>
        <v>0</v>
      </c>
      <c r="C554" s="27">
        <f t="shared" si="181"/>
        <v>0</v>
      </c>
      <c r="D554" s="27">
        <f t="shared" si="181"/>
        <v>0</v>
      </c>
      <c r="E554" s="27">
        <f t="shared" si="181"/>
        <v>0</v>
      </c>
      <c r="F554" s="27">
        <f t="shared" si="181"/>
        <v>0</v>
      </c>
      <c r="G554" s="29">
        <f t="shared" si="181"/>
        <v>0</v>
      </c>
      <c r="H554" s="27">
        <v>0</v>
      </c>
      <c r="I554" s="27">
        <v>0</v>
      </c>
      <c r="J554" s="27">
        <v>0</v>
      </c>
      <c r="K554" s="27">
        <f>SUM(K556:K560)</f>
        <v>0</v>
      </c>
      <c r="L554" s="27">
        <f>SUM(L556:L560)</f>
        <v>0</v>
      </c>
      <c r="M554" s="27">
        <f>SUM(M556:M560)</f>
        <v>0</v>
      </c>
      <c r="N554" s="122"/>
    </row>
    <row r="555" spans="1:14" x14ac:dyDescent="0.2">
      <c r="A555" s="12" t="s">
        <v>25</v>
      </c>
      <c r="B555" s="25"/>
      <c r="C555" s="25"/>
      <c r="D555" s="24">
        <f t="shared" si="177"/>
        <v>0</v>
      </c>
      <c r="E555" s="25"/>
      <c r="F555" s="25"/>
      <c r="G555" s="103">
        <f t="shared" si="178"/>
        <v>0</v>
      </c>
      <c r="H555" s="111">
        <v>0</v>
      </c>
      <c r="I555" s="25">
        <v>0</v>
      </c>
      <c r="J555" s="25">
        <v>0</v>
      </c>
      <c r="K555" s="24"/>
      <c r="L555" s="25"/>
      <c r="M555" s="25">
        <f t="shared" si="179"/>
        <v>0</v>
      </c>
      <c r="N555" s="122"/>
    </row>
    <row r="556" spans="1:14" x14ac:dyDescent="0.2">
      <c r="A556" s="12" t="s">
        <v>35</v>
      </c>
      <c r="B556" s="25"/>
      <c r="C556" s="25"/>
      <c r="D556" s="24">
        <f t="shared" si="177"/>
        <v>0</v>
      </c>
      <c r="E556" s="25"/>
      <c r="F556" s="25"/>
      <c r="G556" s="103">
        <f t="shared" si="178"/>
        <v>0</v>
      </c>
      <c r="H556" s="111">
        <v>0</v>
      </c>
      <c r="I556" s="25">
        <v>0</v>
      </c>
      <c r="J556" s="25">
        <v>0</v>
      </c>
      <c r="K556" s="24"/>
      <c r="L556" s="25"/>
      <c r="M556" s="25">
        <f t="shared" si="179"/>
        <v>0</v>
      </c>
      <c r="N556" s="122"/>
    </row>
    <row r="557" spans="1:14" x14ac:dyDescent="0.2">
      <c r="A557" s="12" t="s">
        <v>36</v>
      </c>
      <c r="B557" s="25"/>
      <c r="C557" s="25"/>
      <c r="D557" s="24">
        <f t="shared" si="177"/>
        <v>0</v>
      </c>
      <c r="E557" s="25"/>
      <c r="F557" s="25"/>
      <c r="G557" s="103">
        <f t="shared" si="178"/>
        <v>0</v>
      </c>
      <c r="H557" s="111">
        <v>0</v>
      </c>
      <c r="I557" s="25">
        <v>0</v>
      </c>
      <c r="J557" s="25">
        <v>0</v>
      </c>
      <c r="K557" s="24"/>
      <c r="L557" s="25"/>
      <c r="M557" s="25">
        <f t="shared" si="179"/>
        <v>0</v>
      </c>
      <c r="N557" s="122"/>
    </row>
    <row r="558" spans="1:14" s="64" customFormat="1" x14ac:dyDescent="0.2">
      <c r="A558" s="12" t="s">
        <v>37</v>
      </c>
      <c r="B558" s="25"/>
      <c r="C558" s="25"/>
      <c r="D558" s="24">
        <f t="shared" si="177"/>
        <v>0</v>
      </c>
      <c r="E558" s="25"/>
      <c r="F558" s="25"/>
      <c r="G558" s="103">
        <f t="shared" si="178"/>
        <v>0</v>
      </c>
      <c r="H558" s="111">
        <v>0</v>
      </c>
      <c r="I558" s="25">
        <v>0</v>
      </c>
      <c r="J558" s="25">
        <v>0</v>
      </c>
      <c r="K558" s="24"/>
      <c r="L558" s="25"/>
      <c r="M558" s="25">
        <f t="shared" si="179"/>
        <v>0</v>
      </c>
      <c r="N558" s="122"/>
    </row>
    <row r="559" spans="1:14" s="64" customFormat="1" x14ac:dyDescent="0.2">
      <c r="A559" s="12" t="s">
        <v>38</v>
      </c>
      <c r="B559" s="25"/>
      <c r="C559" s="25"/>
      <c r="D559" s="24">
        <f t="shared" si="177"/>
        <v>0</v>
      </c>
      <c r="E559" s="25"/>
      <c r="F559" s="25"/>
      <c r="G559" s="103">
        <f t="shared" si="178"/>
        <v>0</v>
      </c>
      <c r="H559" s="111">
        <v>0</v>
      </c>
      <c r="I559" s="25">
        <v>0</v>
      </c>
      <c r="J559" s="25">
        <v>0</v>
      </c>
      <c r="K559" s="24"/>
      <c r="L559" s="25"/>
      <c r="M559" s="25">
        <f t="shared" si="179"/>
        <v>0</v>
      </c>
      <c r="N559" s="122"/>
    </row>
    <row r="560" spans="1:14" s="64" customFormat="1" x14ac:dyDescent="0.2">
      <c r="A560" s="12" t="s">
        <v>39</v>
      </c>
      <c r="B560" s="25"/>
      <c r="C560" s="25"/>
      <c r="D560" s="24">
        <f t="shared" si="177"/>
        <v>0</v>
      </c>
      <c r="E560" s="25"/>
      <c r="F560" s="25"/>
      <c r="G560" s="103">
        <f t="shared" si="178"/>
        <v>0</v>
      </c>
      <c r="H560" s="111">
        <v>0</v>
      </c>
      <c r="I560" s="25">
        <v>0</v>
      </c>
      <c r="J560" s="25">
        <v>0</v>
      </c>
      <c r="K560" s="24"/>
      <c r="L560" s="25"/>
      <c r="M560" s="25">
        <f t="shared" si="179"/>
        <v>0</v>
      </c>
      <c r="N560" s="122"/>
    </row>
    <row r="561" spans="1:14" x14ac:dyDescent="0.2">
      <c r="A561" s="9" t="s">
        <v>40</v>
      </c>
      <c r="B561" s="14"/>
      <c r="C561" s="14"/>
      <c r="D561" s="23">
        <f t="shared" si="177"/>
        <v>0</v>
      </c>
      <c r="E561" s="14"/>
      <c r="F561" s="14"/>
      <c r="G561" s="36">
        <f t="shared" si="178"/>
        <v>0</v>
      </c>
      <c r="H561" s="110">
        <v>0</v>
      </c>
      <c r="I561" s="14">
        <v>0</v>
      </c>
      <c r="J561" s="14">
        <v>0</v>
      </c>
      <c r="K561" s="23"/>
      <c r="L561" s="13"/>
      <c r="M561" s="13">
        <f t="shared" si="179"/>
        <v>0</v>
      </c>
      <c r="N561" s="122"/>
    </row>
    <row r="562" spans="1:14" x14ac:dyDescent="0.2">
      <c r="A562" s="9" t="s">
        <v>41</v>
      </c>
      <c r="B562" s="28"/>
      <c r="C562" s="28"/>
      <c r="D562" s="23">
        <f t="shared" si="177"/>
        <v>0</v>
      </c>
      <c r="E562" s="28"/>
      <c r="F562" s="28"/>
      <c r="G562" s="36">
        <f t="shared" si="178"/>
        <v>0</v>
      </c>
      <c r="H562" s="110">
        <v>0</v>
      </c>
      <c r="I562" s="28">
        <v>0</v>
      </c>
      <c r="J562" s="28">
        <v>0</v>
      </c>
      <c r="K562" s="23"/>
      <c r="L562" s="31"/>
      <c r="M562" s="31">
        <f t="shared" si="179"/>
        <v>0</v>
      </c>
      <c r="N562" s="122"/>
    </row>
    <row r="563" spans="1:14" x14ac:dyDescent="0.2">
      <c r="A563" s="10" t="s">
        <v>42</v>
      </c>
      <c r="B563" s="27">
        <f t="shared" ref="B563:J563" si="182">SUM(B539,B540,B541,B542,B554,B561,B562)</f>
        <v>5</v>
      </c>
      <c r="C563" s="27">
        <f t="shared" si="182"/>
        <v>0</v>
      </c>
      <c r="D563" s="27">
        <f t="shared" si="182"/>
        <v>5</v>
      </c>
      <c r="E563" s="27">
        <f t="shared" si="182"/>
        <v>5</v>
      </c>
      <c r="F563" s="27">
        <f t="shared" si="182"/>
        <v>0</v>
      </c>
      <c r="G563" s="29">
        <f t="shared" si="182"/>
        <v>5</v>
      </c>
      <c r="H563" s="27">
        <f t="shared" si="182"/>
        <v>2005</v>
      </c>
      <c r="I563" s="27">
        <f t="shared" si="182"/>
        <v>0</v>
      </c>
      <c r="J563" s="27">
        <f t="shared" si="182"/>
        <v>2005</v>
      </c>
      <c r="K563" s="27">
        <f>SUM(K539,K540,K541,K542,K554,K561,K562)</f>
        <v>1983</v>
      </c>
      <c r="L563" s="27">
        <f>SUM(L539,L540,L541,L542,L554,L561,L562)</f>
        <v>0</v>
      </c>
      <c r="M563" s="27">
        <f>SUM(M539,M540,M541,M542,M554,M561,M562)</f>
        <v>1983</v>
      </c>
      <c r="N563" s="122">
        <f>SUM(M563/J563)</f>
        <v>0.98902743142144633</v>
      </c>
    </row>
    <row r="564" spans="1:14" x14ac:dyDescent="0.2">
      <c r="A564" s="13" t="s">
        <v>65</v>
      </c>
      <c r="B564" s="27"/>
      <c r="C564" s="29"/>
      <c r="D564" s="23">
        <f>SUM(B564:C564)</f>
        <v>0</v>
      </c>
      <c r="E564" s="31">
        <v>1721</v>
      </c>
      <c r="F564" s="29"/>
      <c r="G564" s="36">
        <f>SUM(E564:F564)</f>
        <v>1721</v>
      </c>
      <c r="H564" s="110">
        <v>1721</v>
      </c>
      <c r="I564" s="33">
        <v>0</v>
      </c>
      <c r="J564" s="49">
        <v>1721</v>
      </c>
      <c r="K564" s="23">
        <v>1721</v>
      </c>
      <c r="L564" s="42"/>
      <c r="M564" s="49">
        <f t="shared" si="179"/>
        <v>1721</v>
      </c>
      <c r="N564" s="122">
        <f>SUM(M564/J564)</f>
        <v>1</v>
      </c>
    </row>
    <row r="565" spans="1:14" s="64" customFormat="1" x14ac:dyDescent="0.2">
      <c r="A565" s="14" t="s">
        <v>60</v>
      </c>
      <c r="B565" s="33">
        <v>552597</v>
      </c>
      <c r="C565" s="59">
        <v>24505</v>
      </c>
      <c r="D565" s="23">
        <f>SUM(B565:C565)</f>
        <v>577102</v>
      </c>
      <c r="E565" s="33">
        <v>640757</v>
      </c>
      <c r="F565" s="59">
        <v>24505</v>
      </c>
      <c r="G565" s="36">
        <f>SUM(E565:F565)</f>
        <v>665262</v>
      </c>
      <c r="H565" s="110">
        <v>595235</v>
      </c>
      <c r="I565" s="32"/>
      <c r="J565" s="49">
        <f>+H565+I565</f>
        <v>595235</v>
      </c>
      <c r="K565" s="23">
        <v>592721</v>
      </c>
      <c r="L565" s="50"/>
      <c r="M565" s="49">
        <v>592721</v>
      </c>
      <c r="N565" s="122">
        <f>SUM(M565/J565)</f>
        <v>0.99577645803758175</v>
      </c>
    </row>
    <row r="566" spans="1:14" x14ac:dyDescent="0.2">
      <c r="A566" s="10" t="s">
        <v>43</v>
      </c>
      <c r="B566" s="27">
        <f t="shared" ref="B566:J566" si="183">SUM(B563:B565)</f>
        <v>552602</v>
      </c>
      <c r="C566" s="27">
        <f t="shared" si="183"/>
        <v>24505</v>
      </c>
      <c r="D566" s="27">
        <f t="shared" si="183"/>
        <v>577107</v>
      </c>
      <c r="E566" s="27">
        <f t="shared" si="183"/>
        <v>642483</v>
      </c>
      <c r="F566" s="27">
        <f t="shared" si="183"/>
        <v>24505</v>
      </c>
      <c r="G566" s="29">
        <f t="shared" si="183"/>
        <v>666988</v>
      </c>
      <c r="H566" s="27">
        <f t="shared" si="183"/>
        <v>598961</v>
      </c>
      <c r="I566" s="27">
        <f t="shared" si="183"/>
        <v>0</v>
      </c>
      <c r="J566" s="27">
        <f t="shared" si="183"/>
        <v>598961</v>
      </c>
      <c r="K566" s="27">
        <f>SUM(K563:K565)</f>
        <v>596425</v>
      </c>
      <c r="L566" s="29">
        <f>SUM(L563:L565)</f>
        <v>0</v>
      </c>
      <c r="M566" s="27">
        <f>SUM(M563:M565)</f>
        <v>596425</v>
      </c>
      <c r="N566" s="122">
        <f>SUM(M566/J566)</f>
        <v>0.99576600145919347</v>
      </c>
    </row>
    <row r="567" spans="1:14" x14ac:dyDescent="0.2">
      <c r="A567" s="9"/>
      <c r="B567" s="34"/>
      <c r="C567" s="35"/>
      <c r="D567" s="23"/>
      <c r="E567" s="34"/>
      <c r="F567" s="35"/>
      <c r="G567" s="36"/>
      <c r="H567" s="110"/>
      <c r="I567" s="50"/>
      <c r="J567" s="19"/>
      <c r="K567" s="23"/>
      <c r="L567" s="50"/>
      <c r="M567" s="19"/>
      <c r="N567" s="122"/>
    </row>
    <row r="568" spans="1:14" x14ac:dyDescent="0.2">
      <c r="A568" s="15" t="s">
        <v>2</v>
      </c>
      <c r="B568" s="36"/>
      <c r="C568" s="35"/>
      <c r="D568" s="23"/>
      <c r="E568" s="36"/>
      <c r="F568" s="35"/>
      <c r="G568" s="36"/>
      <c r="H568" s="110"/>
      <c r="I568" s="59"/>
      <c r="J568" s="19"/>
      <c r="K568" s="23"/>
      <c r="L568" s="59"/>
      <c r="M568" s="19"/>
      <c r="N568" s="122"/>
    </row>
    <row r="569" spans="1:14" ht="12.75" customHeight="1" x14ac:dyDescent="0.2">
      <c r="A569" s="9" t="s">
        <v>3</v>
      </c>
      <c r="B569" s="36">
        <v>249261</v>
      </c>
      <c r="C569" s="59">
        <v>14507</v>
      </c>
      <c r="D569" s="23">
        <f t="shared" ref="D569:D583" si="184">SUM(B569:C569)</f>
        <v>263768</v>
      </c>
      <c r="E569" s="36">
        <v>326304</v>
      </c>
      <c r="F569" s="59">
        <v>14507</v>
      </c>
      <c r="G569" s="36">
        <f t="shared" ref="G569:G583" si="185">SUM(E569:F569)</f>
        <v>340811</v>
      </c>
      <c r="H569" s="110">
        <v>362372</v>
      </c>
      <c r="I569" s="59">
        <v>1334</v>
      </c>
      <c r="J569" s="49">
        <v>363705</v>
      </c>
      <c r="K569" s="23">
        <v>345934</v>
      </c>
      <c r="L569" s="59">
        <v>17378</v>
      </c>
      <c r="M569" s="49">
        <v>363312</v>
      </c>
      <c r="N569" s="122">
        <f>SUM(M569/J569)</f>
        <v>0.99891945395306636</v>
      </c>
    </row>
    <row r="570" spans="1:14" s="64" customFormat="1" x14ac:dyDescent="0.2">
      <c r="A570" s="9" t="s">
        <v>17</v>
      </c>
      <c r="B570" s="36">
        <v>32217</v>
      </c>
      <c r="C570" s="59">
        <v>1695</v>
      </c>
      <c r="D570" s="23">
        <f t="shared" si="184"/>
        <v>33912</v>
      </c>
      <c r="E570" s="36">
        <v>41926</v>
      </c>
      <c r="F570" s="59">
        <v>1695</v>
      </c>
      <c r="G570" s="36">
        <f t="shared" si="185"/>
        <v>43621</v>
      </c>
      <c r="H570" s="110">
        <v>55705</v>
      </c>
      <c r="I570" s="59">
        <v>158</v>
      </c>
      <c r="J570" s="49">
        <f>+H570+I570</f>
        <v>55863</v>
      </c>
      <c r="K570" s="23">
        <v>53535</v>
      </c>
      <c r="L570" s="59">
        <v>2261</v>
      </c>
      <c r="M570" s="49">
        <v>55796</v>
      </c>
      <c r="N570" s="122">
        <f>SUM(M570/J570)</f>
        <v>0.99880063727332935</v>
      </c>
    </row>
    <row r="571" spans="1:14" x14ac:dyDescent="0.2">
      <c r="A571" s="10" t="s">
        <v>4</v>
      </c>
      <c r="B571" s="37">
        <f t="shared" ref="B571:I571" si="186">SUM(B569:B570)</f>
        <v>281478</v>
      </c>
      <c r="C571" s="37">
        <f t="shared" si="186"/>
        <v>16202</v>
      </c>
      <c r="D571" s="37">
        <f t="shared" si="186"/>
        <v>297680</v>
      </c>
      <c r="E571" s="37">
        <f t="shared" si="186"/>
        <v>368230</v>
      </c>
      <c r="F571" s="37">
        <f t="shared" si="186"/>
        <v>16202</v>
      </c>
      <c r="G571" s="37">
        <f t="shared" si="186"/>
        <v>384432</v>
      </c>
      <c r="H571" s="43">
        <f>SUM(H569:H570)</f>
        <v>418077</v>
      </c>
      <c r="I571" s="43">
        <f t="shared" si="186"/>
        <v>1492</v>
      </c>
      <c r="J571" s="43">
        <f>SUM(J569:J570)</f>
        <v>419568</v>
      </c>
      <c r="K571" s="43">
        <f>SUM(K569:K570)</f>
        <v>399469</v>
      </c>
      <c r="L571" s="43">
        <f>SUM(L569:L570)</f>
        <v>19639</v>
      </c>
      <c r="M571" s="44">
        <f>SUM(M569:M570)</f>
        <v>419108</v>
      </c>
      <c r="N571" s="122">
        <f>SUM(M571/J571)</f>
        <v>0.99890363421423944</v>
      </c>
    </row>
    <row r="572" spans="1:14" x14ac:dyDescent="0.2">
      <c r="A572" s="9" t="s">
        <v>5</v>
      </c>
      <c r="B572" s="36">
        <v>268479</v>
      </c>
      <c r="C572" s="49">
        <v>8303</v>
      </c>
      <c r="D572" s="40">
        <f t="shared" si="184"/>
        <v>276782</v>
      </c>
      <c r="E572" s="36">
        <v>271608</v>
      </c>
      <c r="F572" s="49">
        <v>8303</v>
      </c>
      <c r="G572" s="61">
        <f t="shared" si="185"/>
        <v>279911</v>
      </c>
      <c r="H572" s="113">
        <v>174356</v>
      </c>
      <c r="I572" s="59">
        <v>0</v>
      </c>
      <c r="J572" s="49">
        <v>175848</v>
      </c>
      <c r="K572" s="69">
        <v>150516</v>
      </c>
      <c r="L572" s="59">
        <v>23232</v>
      </c>
      <c r="M572" s="49">
        <v>173748</v>
      </c>
      <c r="N572" s="122">
        <f>SUM(M572/J572)</f>
        <v>0.98805786815886443</v>
      </c>
    </row>
    <row r="573" spans="1:14" x14ac:dyDescent="0.2">
      <c r="A573" s="9" t="s">
        <v>44</v>
      </c>
      <c r="B573" s="34"/>
      <c r="C573" s="39"/>
      <c r="D573" s="40">
        <f t="shared" si="184"/>
        <v>0</v>
      </c>
      <c r="E573" s="34"/>
      <c r="F573" s="39"/>
      <c r="G573" s="61">
        <f t="shared" si="185"/>
        <v>0</v>
      </c>
      <c r="H573" s="113">
        <v>0</v>
      </c>
      <c r="I573" s="50">
        <v>0</v>
      </c>
      <c r="J573" s="13">
        <v>0</v>
      </c>
      <c r="K573" s="69"/>
      <c r="L573" s="50"/>
      <c r="M573" s="13">
        <f t="shared" si="179"/>
        <v>0</v>
      </c>
      <c r="N573" s="122"/>
    </row>
    <row r="574" spans="1:14" x14ac:dyDescent="0.2">
      <c r="A574" s="9" t="s">
        <v>45</v>
      </c>
      <c r="B574" s="34"/>
      <c r="C574" s="35"/>
      <c r="D574" s="40">
        <f t="shared" si="184"/>
        <v>0</v>
      </c>
      <c r="E574" s="34"/>
      <c r="F574" s="35"/>
      <c r="G574" s="61">
        <f t="shared" si="185"/>
        <v>0</v>
      </c>
      <c r="H574" s="113">
        <v>0</v>
      </c>
      <c r="I574" s="50">
        <v>0</v>
      </c>
      <c r="J574" s="19">
        <v>0</v>
      </c>
      <c r="K574" s="69"/>
      <c r="L574" s="50"/>
      <c r="M574" s="19">
        <f t="shared" si="179"/>
        <v>0</v>
      </c>
      <c r="N574" s="122"/>
    </row>
    <row r="575" spans="1:14" x14ac:dyDescent="0.2">
      <c r="A575" s="10" t="s">
        <v>46</v>
      </c>
      <c r="B575" s="37">
        <f t="shared" ref="B575:J575" si="187">SUM(B571:B574)</f>
        <v>549957</v>
      </c>
      <c r="C575" s="37">
        <f t="shared" si="187"/>
        <v>24505</v>
      </c>
      <c r="D575" s="37">
        <f t="shared" si="187"/>
        <v>574462</v>
      </c>
      <c r="E575" s="37">
        <f t="shared" si="187"/>
        <v>639838</v>
      </c>
      <c r="F575" s="37">
        <f t="shared" si="187"/>
        <v>24505</v>
      </c>
      <c r="G575" s="37">
        <f t="shared" si="187"/>
        <v>664343</v>
      </c>
      <c r="H575" s="43">
        <f t="shared" si="187"/>
        <v>592433</v>
      </c>
      <c r="I575" s="43">
        <f t="shared" si="187"/>
        <v>1492</v>
      </c>
      <c r="J575" s="43">
        <f t="shared" si="187"/>
        <v>595416</v>
      </c>
      <c r="K575" s="43">
        <f>SUM(K571:K574)</f>
        <v>549985</v>
      </c>
      <c r="L575" s="43">
        <f>SUM(L571:L574)</f>
        <v>42871</v>
      </c>
      <c r="M575" s="44">
        <f>SUM(M571:M574)</f>
        <v>592856</v>
      </c>
      <c r="N575" s="122">
        <f>SUM(M575/J575)</f>
        <v>0.99570048503903152</v>
      </c>
    </row>
    <row r="576" spans="1:14" x14ac:dyDescent="0.2">
      <c r="A576" s="9" t="s">
        <v>6</v>
      </c>
      <c r="B576" s="41">
        <v>2645</v>
      </c>
      <c r="C576" s="37"/>
      <c r="D576" s="40">
        <f t="shared" si="184"/>
        <v>2645</v>
      </c>
      <c r="E576" s="41">
        <v>2645</v>
      </c>
      <c r="F576" s="37"/>
      <c r="G576" s="61">
        <f t="shared" si="185"/>
        <v>2645</v>
      </c>
      <c r="H576" s="113">
        <v>3545</v>
      </c>
      <c r="I576" s="32">
        <v>0</v>
      </c>
      <c r="J576" s="42">
        <v>3545</v>
      </c>
      <c r="K576" s="69">
        <v>3481</v>
      </c>
      <c r="L576" s="50"/>
      <c r="M576" s="42">
        <v>3481</v>
      </c>
      <c r="N576" s="122">
        <f>SUM(M576/J576)</f>
        <v>0.98194640338504935</v>
      </c>
    </row>
    <row r="577" spans="1:14" s="64" customFormat="1" x14ac:dyDescent="0.2">
      <c r="A577" s="9" t="s">
        <v>7</v>
      </c>
      <c r="B577" s="34"/>
      <c r="C577" s="35"/>
      <c r="D577" s="40">
        <f t="shared" si="184"/>
        <v>0</v>
      </c>
      <c r="E577" s="34"/>
      <c r="F577" s="35"/>
      <c r="G577" s="61">
        <f t="shared" si="185"/>
        <v>0</v>
      </c>
      <c r="H577" s="113">
        <v>0</v>
      </c>
      <c r="I577" s="50">
        <v>0</v>
      </c>
      <c r="J577" s="19">
        <v>0</v>
      </c>
      <c r="K577" s="69"/>
      <c r="L577" s="50"/>
      <c r="M577" s="19">
        <f t="shared" si="179"/>
        <v>0</v>
      </c>
      <c r="N577" s="122"/>
    </row>
    <row r="578" spans="1:14" x14ac:dyDescent="0.2">
      <c r="A578" s="9" t="s">
        <v>47</v>
      </c>
      <c r="B578" s="34"/>
      <c r="C578" s="35"/>
      <c r="D578" s="40">
        <f t="shared" si="184"/>
        <v>0</v>
      </c>
      <c r="E578" s="34"/>
      <c r="F578" s="35"/>
      <c r="G578" s="61">
        <f t="shared" si="185"/>
        <v>0</v>
      </c>
      <c r="H578" s="113">
        <v>0</v>
      </c>
      <c r="I578" s="50">
        <v>0</v>
      </c>
      <c r="J578" s="19">
        <v>0</v>
      </c>
      <c r="K578" s="69"/>
      <c r="L578" s="50"/>
      <c r="M578" s="19">
        <f t="shared" si="179"/>
        <v>0</v>
      </c>
      <c r="N578" s="122"/>
    </row>
    <row r="579" spans="1:14" x14ac:dyDescent="0.2">
      <c r="A579" s="10" t="s">
        <v>48</v>
      </c>
      <c r="B579" s="43">
        <f t="shared" ref="B579:J579" si="188">SUM(B576:B578)</f>
        <v>2645</v>
      </c>
      <c r="C579" s="43">
        <f t="shared" si="188"/>
        <v>0</v>
      </c>
      <c r="D579" s="43">
        <f t="shared" si="188"/>
        <v>2645</v>
      </c>
      <c r="E579" s="43">
        <f t="shared" si="188"/>
        <v>2645</v>
      </c>
      <c r="F579" s="43">
        <f t="shared" si="188"/>
        <v>0</v>
      </c>
      <c r="G579" s="43">
        <f t="shared" si="188"/>
        <v>2645</v>
      </c>
      <c r="H579" s="43">
        <f t="shared" si="188"/>
        <v>3545</v>
      </c>
      <c r="I579" s="43">
        <f t="shared" si="188"/>
        <v>0</v>
      </c>
      <c r="J579" s="43">
        <f t="shared" si="188"/>
        <v>3545</v>
      </c>
      <c r="K579" s="43">
        <f>SUM(K576:K578)</f>
        <v>3481</v>
      </c>
      <c r="L579" s="43">
        <f>SUM(L576:L578)</f>
        <v>0</v>
      </c>
      <c r="M579" s="44">
        <f>SUM(M576:M578)</f>
        <v>3481</v>
      </c>
      <c r="N579" s="122">
        <f>SUM(M579/J579)</f>
        <v>0.98194640338504935</v>
      </c>
    </row>
    <row r="580" spans="1:14" x14ac:dyDescent="0.2">
      <c r="A580" s="10" t="s">
        <v>49</v>
      </c>
      <c r="B580" s="45">
        <f>SUM(B575,B579)</f>
        <v>552602</v>
      </c>
      <c r="C580" s="45">
        <f>SUM(C575,C579)</f>
        <v>24505</v>
      </c>
      <c r="D580" s="45">
        <f>SUM(D575,D579)</f>
        <v>577107</v>
      </c>
      <c r="E580" s="45">
        <f>SUM(E575,E579)</f>
        <v>642483</v>
      </c>
      <c r="F580" s="45">
        <f>SUM(F575,F579)</f>
        <v>24505</v>
      </c>
      <c r="G580" s="45">
        <f t="shared" ref="G580:L580" si="189">SUM(G575,G579)</f>
        <v>666988</v>
      </c>
      <c r="H580" s="45">
        <f t="shared" si="189"/>
        <v>595978</v>
      </c>
      <c r="I580" s="45">
        <f t="shared" si="189"/>
        <v>1492</v>
      </c>
      <c r="J580" s="45">
        <f t="shared" si="189"/>
        <v>598961</v>
      </c>
      <c r="K580" s="45">
        <f t="shared" si="189"/>
        <v>553466</v>
      </c>
      <c r="L580" s="45">
        <f t="shared" si="189"/>
        <v>42871</v>
      </c>
      <c r="M580" s="44">
        <f>M575+M579</f>
        <v>596337</v>
      </c>
      <c r="N580" s="122">
        <f>SUM(M580/J580)</f>
        <v>0.99561908037418134</v>
      </c>
    </row>
    <row r="581" spans="1:14" x14ac:dyDescent="0.2">
      <c r="A581" s="14" t="s">
        <v>50</v>
      </c>
      <c r="B581" s="34"/>
      <c r="C581" s="35"/>
      <c r="D581" s="40">
        <f t="shared" si="184"/>
        <v>0</v>
      </c>
      <c r="E581" s="34"/>
      <c r="F581" s="35"/>
      <c r="G581" s="61">
        <f t="shared" si="185"/>
        <v>0</v>
      </c>
      <c r="H581" s="113">
        <v>0</v>
      </c>
      <c r="I581" s="50">
        <v>0</v>
      </c>
      <c r="J581" s="19">
        <v>0</v>
      </c>
      <c r="K581" s="69"/>
      <c r="L581" s="50"/>
      <c r="M581" s="19">
        <f t="shared" si="179"/>
        <v>0</v>
      </c>
      <c r="N581" s="122"/>
    </row>
    <row r="582" spans="1:14" x14ac:dyDescent="0.2">
      <c r="A582" s="16" t="s">
        <v>51</v>
      </c>
      <c r="B582" s="147">
        <f>SUM(B580:B581)</f>
        <v>552602</v>
      </c>
      <c r="C582" s="147">
        <f>SUM(C580:C581)</f>
        <v>24505</v>
      </c>
      <c r="D582" s="147">
        <f>SUM(D580:D581)</f>
        <v>577107</v>
      </c>
      <c r="E582" s="147">
        <f>SUM(E580:E581)</f>
        <v>642483</v>
      </c>
      <c r="F582" s="147">
        <f>SUM(F580:F581)</f>
        <v>24505</v>
      </c>
      <c r="G582" s="147">
        <f t="shared" ref="G582:M582" si="190">SUM(G580:G581)</f>
        <v>666988</v>
      </c>
      <c r="H582" s="45">
        <f t="shared" si="190"/>
        <v>595978</v>
      </c>
      <c r="I582" s="45">
        <f t="shared" si="190"/>
        <v>1492</v>
      </c>
      <c r="J582" s="45">
        <f t="shared" si="190"/>
        <v>598961</v>
      </c>
      <c r="K582" s="45">
        <f t="shared" si="190"/>
        <v>553466</v>
      </c>
      <c r="L582" s="45">
        <f t="shared" si="190"/>
        <v>42871</v>
      </c>
      <c r="M582" s="157">
        <f t="shared" si="190"/>
        <v>596337</v>
      </c>
      <c r="N582" s="122">
        <f>SUM(M582/J582)</f>
        <v>0.99561908037418134</v>
      </c>
    </row>
    <row r="583" spans="1:14" s="64" customFormat="1" x14ac:dyDescent="0.2">
      <c r="A583" s="1" t="s">
        <v>8</v>
      </c>
      <c r="B583" s="150">
        <v>60</v>
      </c>
      <c r="C583" s="47">
        <v>2</v>
      </c>
      <c r="D583" s="151">
        <f t="shared" si="184"/>
        <v>62</v>
      </c>
      <c r="E583" s="150">
        <v>60</v>
      </c>
      <c r="F583" s="47">
        <v>2</v>
      </c>
      <c r="G583" s="150">
        <f t="shared" si="185"/>
        <v>62</v>
      </c>
      <c r="H583" s="72">
        <v>65</v>
      </c>
      <c r="I583" s="51">
        <v>2</v>
      </c>
      <c r="J583" s="52">
        <v>67</v>
      </c>
      <c r="K583" s="151">
        <v>57</v>
      </c>
      <c r="L583" s="51">
        <v>2</v>
      </c>
      <c r="M583" s="52">
        <f t="shared" si="179"/>
        <v>59</v>
      </c>
      <c r="N583" s="122">
        <f>SUM(M583/J583)</f>
        <v>0.88059701492537312</v>
      </c>
    </row>
    <row r="584" spans="1:14" s="64" customFormat="1" x14ac:dyDescent="0.2">
      <c r="A584" s="77" t="s">
        <v>13</v>
      </c>
      <c r="B584" s="2"/>
      <c r="C584" s="2"/>
      <c r="D584" s="2"/>
      <c r="K584" s="98"/>
      <c r="L584" s="98"/>
      <c r="M584" s="98"/>
      <c r="N584" s="131"/>
    </row>
    <row r="585" spans="1:14" x14ac:dyDescent="0.2">
      <c r="A585" s="4"/>
      <c r="B585" s="4"/>
      <c r="C585" s="4"/>
      <c r="D585" s="4"/>
      <c r="N585" s="131"/>
    </row>
    <row r="586" spans="1:14" x14ac:dyDescent="0.2">
      <c r="A586" s="4"/>
      <c r="B586" s="4"/>
      <c r="C586" s="4"/>
      <c r="D586" s="4"/>
      <c r="N586" s="131"/>
    </row>
    <row r="587" spans="1:14" x14ac:dyDescent="0.2">
      <c r="A587" s="2"/>
      <c r="B587" s="78"/>
      <c r="N587" s="131"/>
    </row>
    <row r="588" spans="1:14" ht="25.5" customHeight="1" x14ac:dyDescent="0.2">
      <c r="A588" s="169" t="s">
        <v>12</v>
      </c>
      <c r="B588" s="172" t="s">
        <v>14</v>
      </c>
      <c r="C588" s="172" t="s">
        <v>15</v>
      </c>
      <c r="D588" s="172" t="s">
        <v>66</v>
      </c>
      <c r="E588" s="184" t="s">
        <v>67</v>
      </c>
      <c r="F588" s="184"/>
      <c r="G588" s="185"/>
      <c r="H588" s="184" t="s">
        <v>72</v>
      </c>
      <c r="I588" s="184"/>
      <c r="J588" s="184"/>
      <c r="K588" s="184" t="s">
        <v>68</v>
      </c>
      <c r="L588" s="184"/>
      <c r="M588" s="185"/>
      <c r="N588" s="192" t="s">
        <v>69</v>
      </c>
    </row>
    <row r="589" spans="1:14" ht="12.75" customHeight="1" x14ac:dyDescent="0.2">
      <c r="A589" s="170"/>
      <c r="B589" s="173"/>
      <c r="C589" s="173"/>
      <c r="D589" s="173"/>
      <c r="E589" s="186" t="s">
        <v>14</v>
      </c>
      <c r="F589" s="186" t="s">
        <v>15</v>
      </c>
      <c r="G589" s="188" t="s">
        <v>4</v>
      </c>
      <c r="H589" s="186" t="s">
        <v>14</v>
      </c>
      <c r="I589" s="186" t="s">
        <v>15</v>
      </c>
      <c r="J589" s="186" t="s">
        <v>4</v>
      </c>
      <c r="K589" s="186" t="s">
        <v>14</v>
      </c>
      <c r="L589" s="186" t="s">
        <v>15</v>
      </c>
      <c r="M589" s="188" t="s">
        <v>4</v>
      </c>
      <c r="N589" s="193"/>
    </row>
    <row r="590" spans="1:14" x14ac:dyDescent="0.2">
      <c r="A590" s="170"/>
      <c r="B590" s="173"/>
      <c r="C590" s="173"/>
      <c r="D590" s="173"/>
      <c r="E590" s="186"/>
      <c r="F590" s="186"/>
      <c r="G590" s="188"/>
      <c r="H590" s="186"/>
      <c r="I590" s="186"/>
      <c r="J590" s="186"/>
      <c r="K590" s="186"/>
      <c r="L590" s="186"/>
      <c r="M590" s="188"/>
      <c r="N590" s="193"/>
    </row>
    <row r="591" spans="1:14" x14ac:dyDescent="0.2">
      <c r="A591" s="171"/>
      <c r="B591" s="174"/>
      <c r="C591" s="174"/>
      <c r="D591" s="174"/>
      <c r="E591" s="187"/>
      <c r="F591" s="187"/>
      <c r="G591" s="189"/>
      <c r="H591" s="187"/>
      <c r="I591" s="187"/>
      <c r="J591" s="187"/>
      <c r="K591" s="187"/>
      <c r="L591" s="187"/>
      <c r="M591" s="189"/>
      <c r="N591" s="194"/>
    </row>
    <row r="592" spans="1:14" x14ac:dyDescent="0.2">
      <c r="A592" s="7" t="s">
        <v>1</v>
      </c>
      <c r="B592" s="18"/>
      <c r="C592" s="19"/>
      <c r="D592" s="19"/>
      <c r="E592" s="19"/>
      <c r="F592" s="19"/>
      <c r="G592" s="35"/>
      <c r="H592" s="19"/>
      <c r="I592" s="19"/>
      <c r="J592" s="19"/>
      <c r="K592" s="19"/>
      <c r="L592" s="19"/>
      <c r="M592" s="35"/>
      <c r="N592" s="122"/>
    </row>
    <row r="593" spans="1:14" x14ac:dyDescent="0.2">
      <c r="A593" s="8" t="s">
        <v>21</v>
      </c>
      <c r="B593" s="53"/>
      <c r="C593" s="19"/>
      <c r="D593" s="23">
        <f t="shared" ref="D593:D619" si="191">SUM(B593:C593)</f>
        <v>0</v>
      </c>
      <c r="E593" s="53"/>
      <c r="F593" s="19"/>
      <c r="G593" s="36">
        <f t="shared" ref="G593:G616" si="192">SUM(E593:F593)</f>
        <v>0</v>
      </c>
      <c r="H593" s="110">
        <v>300</v>
      </c>
      <c r="I593" s="53">
        <v>0</v>
      </c>
      <c r="J593" s="19">
        <v>300</v>
      </c>
      <c r="K593" s="23">
        <v>293</v>
      </c>
      <c r="L593" s="53"/>
      <c r="M593" s="35">
        <f>SUM(K593:L593)</f>
        <v>293</v>
      </c>
      <c r="N593" s="122"/>
    </row>
    <row r="594" spans="1:14" x14ac:dyDescent="0.2">
      <c r="A594" s="9" t="s">
        <v>22</v>
      </c>
      <c r="B594" s="22"/>
      <c r="C594" s="19"/>
      <c r="D594" s="23">
        <f t="shared" si="191"/>
        <v>0</v>
      </c>
      <c r="E594" s="22"/>
      <c r="F594" s="19"/>
      <c r="G594" s="36">
        <f t="shared" si="192"/>
        <v>0</v>
      </c>
      <c r="H594" s="110">
        <v>0</v>
      </c>
      <c r="I594" s="22">
        <v>0</v>
      </c>
      <c r="J594" s="19">
        <v>0</v>
      </c>
      <c r="K594" s="23"/>
      <c r="L594" s="22"/>
      <c r="M594" s="35">
        <f t="shared" ref="M594:M637" si="193">SUM(K594:L594)</f>
        <v>0</v>
      </c>
      <c r="N594" s="122"/>
    </row>
    <row r="595" spans="1:14" x14ac:dyDescent="0.2">
      <c r="A595" s="9" t="s">
        <v>23</v>
      </c>
      <c r="B595" s="22"/>
      <c r="C595" s="19"/>
      <c r="D595" s="23">
        <f t="shared" si="191"/>
        <v>0</v>
      </c>
      <c r="E595" s="22"/>
      <c r="F595" s="19"/>
      <c r="G595" s="36">
        <f t="shared" si="192"/>
        <v>0</v>
      </c>
      <c r="H595" s="110">
        <v>0</v>
      </c>
      <c r="I595" s="22">
        <v>0</v>
      </c>
      <c r="J595" s="19">
        <v>0</v>
      </c>
      <c r="K595" s="23"/>
      <c r="L595" s="22"/>
      <c r="M595" s="35">
        <f t="shared" si="193"/>
        <v>0</v>
      </c>
      <c r="N595" s="122"/>
    </row>
    <row r="596" spans="1:14" x14ac:dyDescent="0.2">
      <c r="A596" s="10" t="s">
        <v>24</v>
      </c>
      <c r="B596" s="3">
        <f t="shared" ref="B596:J596" si="194">SUM(B597:B607)</f>
        <v>355</v>
      </c>
      <c r="C596" s="3">
        <f t="shared" si="194"/>
        <v>0</v>
      </c>
      <c r="D596" s="3">
        <f t="shared" si="194"/>
        <v>355</v>
      </c>
      <c r="E596" s="3">
        <f t="shared" si="194"/>
        <v>355</v>
      </c>
      <c r="F596" s="3">
        <f t="shared" si="194"/>
        <v>0</v>
      </c>
      <c r="G596" s="74">
        <f t="shared" si="194"/>
        <v>355</v>
      </c>
      <c r="H596" s="3">
        <f t="shared" si="194"/>
        <v>580</v>
      </c>
      <c r="I596" s="3">
        <f t="shared" si="194"/>
        <v>0</v>
      </c>
      <c r="J596" s="3">
        <f t="shared" si="194"/>
        <v>580</v>
      </c>
      <c r="K596" s="3">
        <f>SUM(K597:K607)</f>
        <v>564</v>
      </c>
      <c r="L596" s="3">
        <f>SUM(L597:L607)</f>
        <v>0</v>
      </c>
      <c r="M596" s="74">
        <f>SUM(M597:M607)</f>
        <v>564</v>
      </c>
      <c r="N596" s="122">
        <f>SUM(M596/J596)</f>
        <v>0.97241379310344822</v>
      </c>
    </row>
    <row r="597" spans="1:14" x14ac:dyDescent="0.2">
      <c r="A597" s="11" t="s">
        <v>25</v>
      </c>
      <c r="B597" s="5"/>
      <c r="C597" s="12"/>
      <c r="D597" s="24">
        <f t="shared" si="191"/>
        <v>0</v>
      </c>
      <c r="E597" s="5"/>
      <c r="F597" s="12"/>
      <c r="G597" s="103">
        <f t="shared" si="192"/>
        <v>0</v>
      </c>
      <c r="H597" s="111">
        <v>0</v>
      </c>
      <c r="I597" s="5">
        <v>0</v>
      </c>
      <c r="J597" s="12">
        <v>0</v>
      </c>
      <c r="K597" s="24"/>
      <c r="L597" s="5"/>
      <c r="M597" s="79">
        <f t="shared" si="193"/>
        <v>0</v>
      </c>
      <c r="N597" s="122"/>
    </row>
    <row r="598" spans="1:14" x14ac:dyDescent="0.2">
      <c r="A598" s="11" t="s">
        <v>26</v>
      </c>
      <c r="B598" s="5"/>
      <c r="C598" s="12"/>
      <c r="D598" s="24">
        <f t="shared" si="191"/>
        <v>0</v>
      </c>
      <c r="E598" s="5"/>
      <c r="F598" s="12"/>
      <c r="G598" s="103">
        <f t="shared" si="192"/>
        <v>0</v>
      </c>
      <c r="H598" s="111">
        <v>0</v>
      </c>
      <c r="I598" s="5">
        <v>0</v>
      </c>
      <c r="J598" s="12">
        <v>0</v>
      </c>
      <c r="K598" s="24"/>
      <c r="L598" s="5"/>
      <c r="M598" s="79">
        <f t="shared" si="193"/>
        <v>0</v>
      </c>
      <c r="N598" s="122"/>
    </row>
    <row r="599" spans="1:14" x14ac:dyDescent="0.2">
      <c r="A599" s="11" t="s">
        <v>0</v>
      </c>
      <c r="B599" s="5">
        <v>350</v>
      </c>
      <c r="C599" s="12"/>
      <c r="D599" s="24">
        <f t="shared" si="191"/>
        <v>350</v>
      </c>
      <c r="E599" s="5">
        <v>350</v>
      </c>
      <c r="F599" s="12"/>
      <c r="G599" s="103">
        <f t="shared" si="192"/>
        <v>350</v>
      </c>
      <c r="H599" s="111">
        <v>365</v>
      </c>
      <c r="I599" s="5">
        <v>0</v>
      </c>
      <c r="J599" s="12">
        <v>365</v>
      </c>
      <c r="K599" s="24">
        <v>365</v>
      </c>
      <c r="L599" s="5"/>
      <c r="M599" s="79">
        <f t="shared" si="193"/>
        <v>365</v>
      </c>
      <c r="N599" s="122">
        <f>SUM(M599/J599)</f>
        <v>1</v>
      </c>
    </row>
    <row r="600" spans="1:14" x14ac:dyDescent="0.2">
      <c r="A600" s="11" t="s">
        <v>27</v>
      </c>
      <c r="B600" s="25"/>
      <c r="C600" s="12"/>
      <c r="D600" s="24">
        <f t="shared" si="191"/>
        <v>0</v>
      </c>
      <c r="E600" s="25"/>
      <c r="F600" s="12"/>
      <c r="G600" s="103">
        <f t="shared" si="192"/>
        <v>0</v>
      </c>
      <c r="H600" s="111">
        <v>0</v>
      </c>
      <c r="I600" s="25">
        <v>0</v>
      </c>
      <c r="J600" s="12">
        <v>0</v>
      </c>
      <c r="K600" s="24"/>
      <c r="L600" s="25"/>
      <c r="M600" s="79">
        <f t="shared" si="193"/>
        <v>0</v>
      </c>
      <c r="N600" s="122"/>
    </row>
    <row r="601" spans="1:14" x14ac:dyDescent="0.2">
      <c r="A601" s="11" t="s">
        <v>52</v>
      </c>
      <c r="B601" s="25"/>
      <c r="C601" s="12"/>
      <c r="D601" s="24">
        <f t="shared" si="191"/>
        <v>0</v>
      </c>
      <c r="E601" s="25"/>
      <c r="F601" s="12"/>
      <c r="G601" s="103">
        <f t="shared" si="192"/>
        <v>0</v>
      </c>
      <c r="H601" s="111">
        <v>0</v>
      </c>
      <c r="I601" s="25">
        <v>0</v>
      </c>
      <c r="J601" s="12">
        <v>0</v>
      </c>
      <c r="K601" s="24"/>
      <c r="L601" s="25"/>
      <c r="M601" s="79">
        <f t="shared" si="193"/>
        <v>0</v>
      </c>
      <c r="N601" s="122"/>
    </row>
    <row r="602" spans="1:14" x14ac:dyDescent="0.2">
      <c r="A602" s="11" t="s">
        <v>29</v>
      </c>
      <c r="B602" s="25"/>
      <c r="C602" s="12"/>
      <c r="D602" s="24">
        <f t="shared" si="191"/>
        <v>0</v>
      </c>
      <c r="E602" s="25"/>
      <c r="F602" s="12"/>
      <c r="G602" s="103">
        <f t="shared" si="192"/>
        <v>0</v>
      </c>
      <c r="H602" s="111">
        <v>0</v>
      </c>
      <c r="I602" s="25">
        <v>0</v>
      </c>
      <c r="J602" s="12">
        <v>0</v>
      </c>
      <c r="K602" s="24"/>
      <c r="L602" s="25"/>
      <c r="M602" s="79">
        <f t="shared" si="193"/>
        <v>0</v>
      </c>
      <c r="N602" s="122"/>
    </row>
    <row r="603" spans="1:14" x14ac:dyDescent="0.2">
      <c r="A603" s="11" t="s">
        <v>30</v>
      </c>
      <c r="B603" s="25"/>
      <c r="C603" s="12"/>
      <c r="D603" s="24">
        <f t="shared" si="191"/>
        <v>0</v>
      </c>
      <c r="E603" s="25"/>
      <c r="F603" s="12"/>
      <c r="G603" s="103">
        <f t="shared" si="192"/>
        <v>0</v>
      </c>
      <c r="H603" s="111">
        <v>0</v>
      </c>
      <c r="I603" s="25">
        <v>0</v>
      </c>
      <c r="J603" s="12">
        <v>0</v>
      </c>
      <c r="K603" s="24"/>
      <c r="L603" s="25"/>
      <c r="M603" s="79">
        <f t="shared" si="193"/>
        <v>0</v>
      </c>
      <c r="N603" s="122"/>
    </row>
    <row r="604" spans="1:14" x14ac:dyDescent="0.2">
      <c r="A604" s="11" t="s">
        <v>31</v>
      </c>
      <c r="B604" s="25"/>
      <c r="C604" s="12"/>
      <c r="D604" s="24">
        <f t="shared" si="191"/>
        <v>0</v>
      </c>
      <c r="E604" s="25"/>
      <c r="F604" s="12"/>
      <c r="G604" s="103">
        <f t="shared" si="192"/>
        <v>0</v>
      </c>
      <c r="H604" s="111">
        <v>0</v>
      </c>
      <c r="I604" s="25">
        <v>0</v>
      </c>
      <c r="J604" s="12">
        <v>0</v>
      </c>
      <c r="K604" s="24"/>
      <c r="L604" s="25"/>
      <c r="M604" s="79">
        <f t="shared" si="193"/>
        <v>0</v>
      </c>
      <c r="N604" s="122"/>
    </row>
    <row r="605" spans="1:14" x14ac:dyDescent="0.2">
      <c r="A605" s="11" t="s">
        <v>32</v>
      </c>
      <c r="B605" s="25">
        <v>5</v>
      </c>
      <c r="C605" s="79"/>
      <c r="D605" s="24">
        <f t="shared" si="191"/>
        <v>5</v>
      </c>
      <c r="E605" s="25">
        <v>5</v>
      </c>
      <c r="F605" s="79"/>
      <c r="G605" s="103">
        <f t="shared" si="192"/>
        <v>5</v>
      </c>
      <c r="H605" s="111">
        <v>5</v>
      </c>
      <c r="I605" s="26">
        <v>0</v>
      </c>
      <c r="J605" s="12">
        <v>5</v>
      </c>
      <c r="K605" s="24">
        <v>0</v>
      </c>
      <c r="L605" s="26"/>
      <c r="M605" s="79">
        <f t="shared" si="193"/>
        <v>0</v>
      </c>
      <c r="N605" s="122">
        <f>SUM(M605/J605)</f>
        <v>0</v>
      </c>
    </row>
    <row r="606" spans="1:14" x14ac:dyDescent="0.2">
      <c r="A606" s="11" t="s">
        <v>33</v>
      </c>
      <c r="B606" s="25"/>
      <c r="C606" s="80"/>
      <c r="D606" s="24">
        <f t="shared" si="191"/>
        <v>0</v>
      </c>
      <c r="E606" s="25"/>
      <c r="F606" s="80"/>
      <c r="G606" s="103">
        <f t="shared" si="192"/>
        <v>0</v>
      </c>
      <c r="H606" s="111">
        <v>0</v>
      </c>
      <c r="I606" s="26">
        <v>0</v>
      </c>
      <c r="J606" s="62">
        <v>0</v>
      </c>
      <c r="K606" s="24"/>
      <c r="L606" s="26"/>
      <c r="M606" s="101">
        <f t="shared" si="193"/>
        <v>0</v>
      </c>
      <c r="N606" s="122"/>
    </row>
    <row r="607" spans="1:14" x14ac:dyDescent="0.2">
      <c r="A607" s="11" t="s">
        <v>34</v>
      </c>
      <c r="B607" s="25"/>
      <c r="C607" s="79"/>
      <c r="D607" s="24">
        <f t="shared" si="191"/>
        <v>0</v>
      </c>
      <c r="E607" s="25"/>
      <c r="F607" s="79"/>
      <c r="G607" s="103">
        <f t="shared" si="192"/>
        <v>0</v>
      </c>
      <c r="H607" s="111">
        <v>210</v>
      </c>
      <c r="I607" s="26">
        <v>0</v>
      </c>
      <c r="J607" s="12">
        <v>210</v>
      </c>
      <c r="K607" s="24">
        <v>199</v>
      </c>
      <c r="L607" s="26"/>
      <c r="M607" s="79">
        <f t="shared" si="193"/>
        <v>199</v>
      </c>
      <c r="N607" s="122">
        <f>SUM(M607/J607)</f>
        <v>0.94761904761904758</v>
      </c>
    </row>
    <row r="608" spans="1:14" x14ac:dyDescent="0.2">
      <c r="A608" s="10" t="s">
        <v>20</v>
      </c>
      <c r="B608" s="27">
        <f t="shared" ref="B608:G608" si="195">SUM(B610:B614)</f>
        <v>0</v>
      </c>
      <c r="C608" s="27">
        <f t="shared" si="195"/>
        <v>0</v>
      </c>
      <c r="D608" s="27">
        <f t="shared" si="195"/>
        <v>0</v>
      </c>
      <c r="E608" s="27">
        <f t="shared" si="195"/>
        <v>0</v>
      </c>
      <c r="F608" s="27">
        <f t="shared" si="195"/>
        <v>0</v>
      </c>
      <c r="G608" s="29">
        <f t="shared" si="195"/>
        <v>0</v>
      </c>
      <c r="H608" s="27">
        <v>0</v>
      </c>
      <c r="I608" s="29">
        <v>0</v>
      </c>
      <c r="J608" s="27">
        <v>0</v>
      </c>
      <c r="K608" s="27">
        <f>SUM(K610:K614)</f>
        <v>0</v>
      </c>
      <c r="L608" s="29">
        <f>SUM(L610:L614)</f>
        <v>0</v>
      </c>
      <c r="M608" s="29">
        <f>SUM(M610:M614)</f>
        <v>0</v>
      </c>
      <c r="N608" s="122"/>
    </row>
    <row r="609" spans="1:14" x14ac:dyDescent="0.2">
      <c r="A609" s="12" t="s">
        <v>25</v>
      </c>
      <c r="B609" s="25"/>
      <c r="C609" s="79"/>
      <c r="D609" s="24">
        <f t="shared" si="191"/>
        <v>0</v>
      </c>
      <c r="E609" s="25"/>
      <c r="F609" s="79"/>
      <c r="G609" s="103">
        <f t="shared" si="192"/>
        <v>0</v>
      </c>
      <c r="H609" s="111">
        <v>0</v>
      </c>
      <c r="I609" s="26">
        <v>0</v>
      </c>
      <c r="J609" s="12">
        <v>0</v>
      </c>
      <c r="K609" s="24"/>
      <c r="L609" s="26"/>
      <c r="M609" s="79">
        <f t="shared" si="193"/>
        <v>0</v>
      </c>
      <c r="N609" s="122"/>
    </row>
    <row r="610" spans="1:14" x14ac:dyDescent="0.2">
      <c r="A610" s="12" t="s">
        <v>35</v>
      </c>
      <c r="B610" s="25"/>
      <c r="C610" s="79"/>
      <c r="D610" s="24">
        <f t="shared" si="191"/>
        <v>0</v>
      </c>
      <c r="E610" s="25"/>
      <c r="F610" s="79"/>
      <c r="G610" s="103">
        <f t="shared" si="192"/>
        <v>0</v>
      </c>
      <c r="H610" s="111">
        <v>0</v>
      </c>
      <c r="I610" s="26">
        <v>0</v>
      </c>
      <c r="J610" s="12">
        <v>0</v>
      </c>
      <c r="K610" s="24"/>
      <c r="L610" s="26"/>
      <c r="M610" s="79">
        <f t="shared" si="193"/>
        <v>0</v>
      </c>
      <c r="N610" s="122"/>
    </row>
    <row r="611" spans="1:14" x14ac:dyDescent="0.2">
      <c r="A611" s="12" t="s">
        <v>36</v>
      </c>
      <c r="B611" s="25"/>
      <c r="C611" s="79"/>
      <c r="D611" s="24">
        <f t="shared" si="191"/>
        <v>0</v>
      </c>
      <c r="E611" s="25"/>
      <c r="F611" s="79"/>
      <c r="G611" s="103">
        <f t="shared" si="192"/>
        <v>0</v>
      </c>
      <c r="H611" s="111">
        <v>0</v>
      </c>
      <c r="I611" s="26">
        <v>0</v>
      </c>
      <c r="J611" s="12">
        <v>0</v>
      </c>
      <c r="K611" s="24"/>
      <c r="L611" s="26"/>
      <c r="M611" s="79">
        <f t="shared" si="193"/>
        <v>0</v>
      </c>
      <c r="N611" s="122"/>
    </row>
    <row r="612" spans="1:14" x14ac:dyDescent="0.2">
      <c r="A612" s="12" t="s">
        <v>37</v>
      </c>
      <c r="B612" s="25"/>
      <c r="C612" s="81"/>
      <c r="D612" s="24">
        <f t="shared" si="191"/>
        <v>0</v>
      </c>
      <c r="E612" s="25"/>
      <c r="F612" s="81"/>
      <c r="G612" s="103">
        <f t="shared" si="192"/>
        <v>0</v>
      </c>
      <c r="H612" s="111">
        <v>0</v>
      </c>
      <c r="I612" s="26">
        <v>0</v>
      </c>
      <c r="J612" s="82">
        <v>0</v>
      </c>
      <c r="K612" s="24"/>
      <c r="L612" s="26"/>
      <c r="M612" s="143">
        <f t="shared" si="193"/>
        <v>0</v>
      </c>
      <c r="N612" s="122"/>
    </row>
    <row r="613" spans="1:14" x14ac:dyDescent="0.2">
      <c r="A613" s="12" t="s">
        <v>38</v>
      </c>
      <c r="B613" s="25"/>
      <c r="C613" s="79"/>
      <c r="D613" s="24">
        <f t="shared" si="191"/>
        <v>0</v>
      </c>
      <c r="E613" s="25"/>
      <c r="F613" s="79"/>
      <c r="G613" s="103">
        <f t="shared" si="192"/>
        <v>0</v>
      </c>
      <c r="H613" s="111">
        <v>0</v>
      </c>
      <c r="I613" s="26">
        <v>0</v>
      </c>
      <c r="J613" s="12">
        <v>0</v>
      </c>
      <c r="K613" s="24"/>
      <c r="L613" s="26"/>
      <c r="M613" s="79">
        <f t="shared" si="193"/>
        <v>0</v>
      </c>
      <c r="N613" s="122"/>
    </row>
    <row r="614" spans="1:14" x14ac:dyDescent="0.2">
      <c r="A614" s="12" t="s">
        <v>39</v>
      </c>
      <c r="B614" s="25"/>
      <c r="C614" s="79"/>
      <c r="D614" s="24">
        <f t="shared" si="191"/>
        <v>0</v>
      </c>
      <c r="E614" s="25"/>
      <c r="F614" s="79"/>
      <c r="G614" s="103">
        <f t="shared" si="192"/>
        <v>0</v>
      </c>
      <c r="H614" s="111">
        <v>0</v>
      </c>
      <c r="I614" s="26">
        <v>0</v>
      </c>
      <c r="J614" s="12">
        <v>0</v>
      </c>
      <c r="K614" s="24"/>
      <c r="L614" s="26"/>
      <c r="M614" s="79">
        <f t="shared" si="193"/>
        <v>0</v>
      </c>
      <c r="N614" s="122"/>
    </row>
    <row r="615" spans="1:14" x14ac:dyDescent="0.2">
      <c r="A615" s="9" t="s">
        <v>40</v>
      </c>
      <c r="B615" s="14"/>
      <c r="C615" s="37"/>
      <c r="D615" s="23">
        <f t="shared" si="191"/>
        <v>0</v>
      </c>
      <c r="E615" s="14"/>
      <c r="F615" s="37"/>
      <c r="G615" s="36">
        <f t="shared" si="192"/>
        <v>0</v>
      </c>
      <c r="H615" s="110">
        <v>0</v>
      </c>
      <c r="I615" s="83">
        <v>0</v>
      </c>
      <c r="J615" s="38">
        <v>0</v>
      </c>
      <c r="K615" s="23"/>
      <c r="L615" s="144"/>
      <c r="M615" s="100">
        <f t="shared" si="193"/>
        <v>0</v>
      </c>
      <c r="N615" s="122"/>
    </row>
    <row r="616" spans="1:14" x14ac:dyDescent="0.2">
      <c r="A616" s="9" t="s">
        <v>41</v>
      </c>
      <c r="B616" s="28"/>
      <c r="C616" s="84"/>
      <c r="D616" s="60">
        <f t="shared" si="191"/>
        <v>0</v>
      </c>
      <c r="E616" s="76"/>
      <c r="F616" s="85"/>
      <c r="G616" s="105">
        <f t="shared" si="192"/>
        <v>0</v>
      </c>
      <c r="H616" s="117">
        <v>0</v>
      </c>
      <c r="I616" s="86">
        <v>0</v>
      </c>
      <c r="J616" s="87">
        <v>0</v>
      </c>
      <c r="K616" s="60"/>
      <c r="L616" s="145"/>
      <c r="M616" s="85">
        <f t="shared" si="193"/>
        <v>0</v>
      </c>
      <c r="N616" s="122"/>
    </row>
    <row r="617" spans="1:14" x14ac:dyDescent="0.2">
      <c r="A617" s="10" t="s">
        <v>42</v>
      </c>
      <c r="B617" s="88">
        <f t="shared" ref="B617:J617" si="196">SUM(B593,B594,B595,B596,B608,B615,B616)</f>
        <v>355</v>
      </c>
      <c r="C617" s="88">
        <f t="shared" si="196"/>
        <v>0</v>
      </c>
      <c r="D617" s="88">
        <f t="shared" si="196"/>
        <v>355</v>
      </c>
      <c r="E617" s="88">
        <f t="shared" si="196"/>
        <v>355</v>
      </c>
      <c r="F617" s="88">
        <f t="shared" si="196"/>
        <v>0</v>
      </c>
      <c r="G617" s="106">
        <f t="shared" si="196"/>
        <v>355</v>
      </c>
      <c r="H617" s="88">
        <f t="shared" si="196"/>
        <v>880</v>
      </c>
      <c r="I617" s="88">
        <f t="shared" si="196"/>
        <v>0</v>
      </c>
      <c r="J617" s="88">
        <f t="shared" si="196"/>
        <v>880</v>
      </c>
      <c r="K617" s="88">
        <f>SUM(K593,K594,K595,K596,K608,K615,K616)</f>
        <v>857</v>
      </c>
      <c r="L617" s="88">
        <f>SUM(L593,L594,L595,L596,L608,L615,L616)</f>
        <v>0</v>
      </c>
      <c r="M617" s="89">
        <f t="shared" si="193"/>
        <v>857</v>
      </c>
      <c r="N617" s="122">
        <f>SUM(M617/J617)</f>
        <v>0.97386363636363638</v>
      </c>
    </row>
    <row r="618" spans="1:14" x14ac:dyDescent="0.2">
      <c r="A618" s="13" t="s">
        <v>65</v>
      </c>
      <c r="B618" s="27"/>
      <c r="C618" s="89"/>
      <c r="D618" s="49">
        <f t="shared" si="191"/>
        <v>0</v>
      </c>
      <c r="E618" s="31">
        <v>339</v>
      </c>
      <c r="F618" s="10"/>
      <c r="G618" s="59">
        <f>SUM(E618:F618)</f>
        <v>339</v>
      </c>
      <c r="H618" s="49">
        <v>339</v>
      </c>
      <c r="I618" s="31">
        <v>0</v>
      </c>
      <c r="J618" s="13">
        <v>339</v>
      </c>
      <c r="K618" s="49">
        <v>339</v>
      </c>
      <c r="L618" s="31"/>
      <c r="M618" s="144">
        <f t="shared" si="193"/>
        <v>339</v>
      </c>
      <c r="N618" s="122">
        <f>SUM(M618/J618)</f>
        <v>1</v>
      </c>
    </row>
    <row r="619" spans="1:14" x14ac:dyDescent="0.2">
      <c r="A619" s="14" t="s">
        <v>60</v>
      </c>
      <c r="B619" s="90">
        <v>76810</v>
      </c>
      <c r="C619" s="58"/>
      <c r="D619" s="49">
        <f t="shared" si="191"/>
        <v>76810</v>
      </c>
      <c r="E619" s="33">
        <v>82827</v>
      </c>
      <c r="F619" s="38"/>
      <c r="G619" s="59">
        <f>SUM(E619:F619)</f>
        <v>82827</v>
      </c>
      <c r="H619" s="119">
        <v>72142</v>
      </c>
      <c r="I619" s="90">
        <v>0</v>
      </c>
      <c r="J619" s="91">
        <v>72142</v>
      </c>
      <c r="K619" s="132">
        <v>72142</v>
      </c>
      <c r="L619" s="140"/>
      <c r="M619" s="146">
        <f t="shared" si="193"/>
        <v>72142</v>
      </c>
      <c r="N619" s="122">
        <f>SUM(M619/J619)</f>
        <v>1</v>
      </c>
    </row>
    <row r="620" spans="1:14" x14ac:dyDescent="0.2">
      <c r="A620" s="10" t="s">
        <v>43</v>
      </c>
      <c r="B620" s="27">
        <f t="shared" ref="B620:J620" si="197">SUM(B617:B619)</f>
        <v>77165</v>
      </c>
      <c r="C620" s="27">
        <f t="shared" si="197"/>
        <v>0</v>
      </c>
      <c r="D620" s="27">
        <f t="shared" si="197"/>
        <v>77165</v>
      </c>
      <c r="E620" s="27">
        <f t="shared" si="197"/>
        <v>83521</v>
      </c>
      <c r="F620" s="27">
        <f t="shared" si="197"/>
        <v>0</v>
      </c>
      <c r="G620" s="29">
        <f t="shared" si="197"/>
        <v>83521</v>
      </c>
      <c r="H620" s="27">
        <f t="shared" si="197"/>
        <v>73361</v>
      </c>
      <c r="I620" s="27">
        <f t="shared" si="197"/>
        <v>0</v>
      </c>
      <c r="J620" s="27">
        <f t="shared" si="197"/>
        <v>73361</v>
      </c>
      <c r="K620" s="27">
        <f>SUM(K617:K619)</f>
        <v>73338</v>
      </c>
      <c r="L620" s="27">
        <f>SUM(L617:L619)</f>
        <v>0</v>
      </c>
      <c r="M620" s="29">
        <f>SUM(M617:M619)</f>
        <v>73338</v>
      </c>
      <c r="N620" s="122">
        <f>SUM(M620/J620)</f>
        <v>0.99968648191818543</v>
      </c>
    </row>
    <row r="621" spans="1:14" x14ac:dyDescent="0.2">
      <c r="A621" s="9"/>
      <c r="B621" s="34"/>
      <c r="C621" s="35"/>
      <c r="D621" s="23"/>
      <c r="E621" s="34"/>
      <c r="F621" s="35"/>
      <c r="G621" s="36"/>
      <c r="H621" s="110"/>
      <c r="I621" s="34"/>
      <c r="J621" s="19"/>
      <c r="K621" s="23"/>
      <c r="L621" s="34"/>
      <c r="M621" s="35"/>
      <c r="N621" s="122"/>
    </row>
    <row r="622" spans="1:14" x14ac:dyDescent="0.2">
      <c r="A622" s="15" t="s">
        <v>2</v>
      </c>
      <c r="B622" s="36"/>
      <c r="C622" s="35"/>
      <c r="D622" s="23"/>
      <c r="E622" s="36"/>
      <c r="F622" s="35"/>
      <c r="G622" s="36"/>
      <c r="H622" s="110"/>
      <c r="I622" s="36"/>
      <c r="J622" s="19"/>
      <c r="K622" s="23"/>
      <c r="L622" s="36"/>
      <c r="M622" s="35"/>
      <c r="N622" s="122"/>
    </row>
    <row r="623" spans="1:14" x14ac:dyDescent="0.2">
      <c r="A623" s="9" t="s">
        <v>3</v>
      </c>
      <c r="B623" s="36">
        <v>50763</v>
      </c>
      <c r="C623" s="35"/>
      <c r="D623" s="23">
        <f t="shared" ref="D623:D637" si="198">SUM(B623:C623)</f>
        <v>50763</v>
      </c>
      <c r="E623" s="36">
        <v>52538</v>
      </c>
      <c r="F623" s="35"/>
      <c r="G623" s="36">
        <f t="shared" ref="G623:G637" si="199">SUM(E623:F623)</f>
        <v>52538</v>
      </c>
      <c r="H623" s="110">
        <v>49564</v>
      </c>
      <c r="I623" s="36">
        <v>0</v>
      </c>
      <c r="J623" s="28">
        <v>49564</v>
      </c>
      <c r="K623" s="23">
        <v>49556</v>
      </c>
      <c r="L623" s="36"/>
      <c r="M623" s="71">
        <v>49556</v>
      </c>
      <c r="N623" s="122">
        <f>SUM(M623/J623)</f>
        <v>0.99983859252683405</v>
      </c>
    </row>
    <row r="624" spans="1:14" x14ac:dyDescent="0.2">
      <c r="A624" s="9" t="s">
        <v>17</v>
      </c>
      <c r="B624" s="36">
        <v>6526</v>
      </c>
      <c r="C624" s="35"/>
      <c r="D624" s="23">
        <f t="shared" si="198"/>
        <v>6526</v>
      </c>
      <c r="E624" s="36">
        <v>6757</v>
      </c>
      <c r="F624" s="35"/>
      <c r="G624" s="36">
        <f t="shared" si="199"/>
        <v>6757</v>
      </c>
      <c r="H624" s="110">
        <v>6557</v>
      </c>
      <c r="I624" s="36">
        <v>0</v>
      </c>
      <c r="J624" s="28">
        <v>6557</v>
      </c>
      <c r="K624" s="23">
        <v>6471</v>
      </c>
      <c r="L624" s="36"/>
      <c r="M624" s="71">
        <f t="shared" si="193"/>
        <v>6471</v>
      </c>
      <c r="N624" s="122">
        <f>SUM(M624/J624)</f>
        <v>0.98688424584413603</v>
      </c>
    </row>
    <row r="625" spans="1:14" x14ac:dyDescent="0.2">
      <c r="A625" s="10" t="s">
        <v>4</v>
      </c>
      <c r="B625" s="37">
        <f t="shared" ref="B625:J625" si="200">SUM(B623:B624)</f>
        <v>57289</v>
      </c>
      <c r="C625" s="37">
        <f t="shared" si="200"/>
        <v>0</v>
      </c>
      <c r="D625" s="37">
        <f t="shared" si="200"/>
        <v>57289</v>
      </c>
      <c r="E625" s="37">
        <f t="shared" si="200"/>
        <v>59295</v>
      </c>
      <c r="F625" s="37">
        <f t="shared" si="200"/>
        <v>0</v>
      </c>
      <c r="G625" s="37">
        <f t="shared" si="200"/>
        <v>59295</v>
      </c>
      <c r="H625" s="43">
        <f t="shared" si="200"/>
        <v>56121</v>
      </c>
      <c r="I625" s="43">
        <f t="shared" si="200"/>
        <v>0</v>
      </c>
      <c r="J625" s="43">
        <f t="shared" si="200"/>
        <v>56121</v>
      </c>
      <c r="K625" s="43">
        <f>SUM(K623:K624)</f>
        <v>56027</v>
      </c>
      <c r="L625" s="43">
        <f>SUM(L623:L624)</f>
        <v>0</v>
      </c>
      <c r="M625" s="100">
        <f>SUM(M623:M624)</f>
        <v>56027</v>
      </c>
      <c r="N625" s="122">
        <f>SUM(M625/J625)</f>
        <v>0.99832504766486696</v>
      </c>
    </row>
    <row r="626" spans="1:14" x14ac:dyDescent="0.2">
      <c r="A626" s="9" t="s">
        <v>5</v>
      </c>
      <c r="B626" s="61">
        <v>14048</v>
      </c>
      <c r="C626" s="39"/>
      <c r="D626" s="40">
        <f t="shared" si="198"/>
        <v>14048</v>
      </c>
      <c r="E626" s="61">
        <v>14552</v>
      </c>
      <c r="F626" s="39"/>
      <c r="G626" s="61">
        <f t="shared" si="199"/>
        <v>14552</v>
      </c>
      <c r="H626" s="113">
        <v>6926</v>
      </c>
      <c r="I626" s="61">
        <v>0</v>
      </c>
      <c r="J626" s="28">
        <v>6926</v>
      </c>
      <c r="K626" s="69">
        <v>6877</v>
      </c>
      <c r="L626" s="128"/>
      <c r="M626" s="71">
        <f t="shared" si="193"/>
        <v>6877</v>
      </c>
      <c r="N626" s="122">
        <f>SUM(M626/J626)</f>
        <v>0.99292520935604967</v>
      </c>
    </row>
    <row r="627" spans="1:14" x14ac:dyDescent="0.2">
      <c r="A627" s="9" t="s">
        <v>44</v>
      </c>
      <c r="B627" s="34"/>
      <c r="C627" s="39"/>
      <c r="D627" s="40">
        <f t="shared" si="198"/>
        <v>0</v>
      </c>
      <c r="E627" s="34"/>
      <c r="F627" s="39"/>
      <c r="G627" s="61">
        <f t="shared" si="199"/>
        <v>0</v>
      </c>
      <c r="H627" s="113">
        <v>0</v>
      </c>
      <c r="I627" s="34">
        <v>0</v>
      </c>
      <c r="J627" s="28">
        <v>0</v>
      </c>
      <c r="K627" s="69"/>
      <c r="L627" s="34"/>
      <c r="M627" s="71">
        <f t="shared" si="193"/>
        <v>0</v>
      </c>
      <c r="N627" s="122"/>
    </row>
    <row r="628" spans="1:14" x14ac:dyDescent="0.2">
      <c r="A628" s="9" t="s">
        <v>45</v>
      </c>
      <c r="B628" s="34"/>
      <c r="C628" s="35"/>
      <c r="D628" s="40">
        <f t="shared" si="198"/>
        <v>0</v>
      </c>
      <c r="E628" s="34"/>
      <c r="F628" s="35"/>
      <c r="G628" s="61">
        <f t="shared" si="199"/>
        <v>0</v>
      </c>
      <c r="H628" s="113">
        <v>0</v>
      </c>
      <c r="I628" s="34">
        <v>0</v>
      </c>
      <c r="J628" s="28">
        <v>0</v>
      </c>
      <c r="K628" s="69"/>
      <c r="L628" s="34"/>
      <c r="M628" s="71">
        <f t="shared" si="193"/>
        <v>0</v>
      </c>
      <c r="N628" s="122"/>
    </row>
    <row r="629" spans="1:14" x14ac:dyDescent="0.2">
      <c r="A629" s="10" t="s">
        <v>46</v>
      </c>
      <c r="B629" s="37">
        <f t="shared" ref="B629:J629" si="201">SUM(B625:B628)</f>
        <v>71337</v>
      </c>
      <c r="C629" s="37">
        <f t="shared" si="201"/>
        <v>0</v>
      </c>
      <c r="D629" s="37">
        <f t="shared" si="201"/>
        <v>71337</v>
      </c>
      <c r="E629" s="37">
        <f t="shared" si="201"/>
        <v>73847</v>
      </c>
      <c r="F629" s="37">
        <f t="shared" si="201"/>
        <v>0</v>
      </c>
      <c r="G629" s="37">
        <f t="shared" si="201"/>
        <v>73847</v>
      </c>
      <c r="H629" s="43">
        <f t="shared" si="201"/>
        <v>63047</v>
      </c>
      <c r="I629" s="43">
        <f t="shared" si="201"/>
        <v>0</v>
      </c>
      <c r="J629" s="43">
        <f t="shared" si="201"/>
        <v>63047</v>
      </c>
      <c r="K629" s="43">
        <f>SUM(K625:K628)</f>
        <v>62904</v>
      </c>
      <c r="L629" s="43">
        <f>SUM(L625:L628)</f>
        <v>0</v>
      </c>
      <c r="M629" s="100">
        <f>SUM(M625:M628)</f>
        <v>62904</v>
      </c>
      <c r="N629" s="122">
        <f>SUM(M629/J629)</f>
        <v>0.99773185084143579</v>
      </c>
    </row>
    <row r="630" spans="1:14" x14ac:dyDescent="0.2">
      <c r="A630" s="9" t="s">
        <v>6</v>
      </c>
      <c r="B630" s="41">
        <v>5828</v>
      </c>
      <c r="C630" s="37"/>
      <c r="D630" s="40">
        <f t="shared" si="198"/>
        <v>5828</v>
      </c>
      <c r="E630" s="41">
        <v>9674</v>
      </c>
      <c r="F630" s="37"/>
      <c r="G630" s="61">
        <f t="shared" si="199"/>
        <v>9674</v>
      </c>
      <c r="H630" s="113">
        <v>10314</v>
      </c>
      <c r="I630" s="41">
        <v>0</v>
      </c>
      <c r="J630" s="42">
        <v>10314</v>
      </c>
      <c r="K630" s="69">
        <v>10238</v>
      </c>
      <c r="L630" s="34"/>
      <c r="M630" s="50">
        <f t="shared" si="193"/>
        <v>10238</v>
      </c>
      <c r="N630" s="122">
        <f>SUM(M630/J630)</f>
        <v>0.99263137483032771</v>
      </c>
    </row>
    <row r="631" spans="1:14" x14ac:dyDescent="0.2">
      <c r="A631" s="9" t="s">
        <v>7</v>
      </c>
      <c r="B631" s="34"/>
      <c r="C631" s="34"/>
      <c r="D631" s="40">
        <f t="shared" si="198"/>
        <v>0</v>
      </c>
      <c r="E631" s="34"/>
      <c r="F631" s="34"/>
      <c r="G631" s="61">
        <f t="shared" si="199"/>
        <v>0</v>
      </c>
      <c r="H631" s="113">
        <v>0</v>
      </c>
      <c r="I631" s="34">
        <v>0</v>
      </c>
      <c r="J631" s="42">
        <v>0</v>
      </c>
      <c r="K631" s="69"/>
      <c r="L631" s="34"/>
      <c r="M631" s="50">
        <f t="shared" si="193"/>
        <v>0</v>
      </c>
      <c r="N631" s="122"/>
    </row>
    <row r="632" spans="1:14" x14ac:dyDescent="0.2">
      <c r="A632" s="9" t="s">
        <v>47</v>
      </c>
      <c r="B632" s="34"/>
      <c r="C632" s="34"/>
      <c r="D632" s="40">
        <f t="shared" si="198"/>
        <v>0</v>
      </c>
      <c r="E632" s="34"/>
      <c r="F632" s="34"/>
      <c r="G632" s="61">
        <f t="shared" si="199"/>
        <v>0</v>
      </c>
      <c r="H632" s="113">
        <v>0</v>
      </c>
      <c r="I632" s="34">
        <v>0</v>
      </c>
      <c r="J632" s="42">
        <v>0</v>
      </c>
      <c r="K632" s="69"/>
      <c r="L632" s="34"/>
      <c r="M632" s="50">
        <f t="shared" si="193"/>
        <v>0</v>
      </c>
      <c r="N632" s="122"/>
    </row>
    <row r="633" spans="1:14" x14ac:dyDescent="0.2">
      <c r="A633" s="10" t="s">
        <v>48</v>
      </c>
      <c r="B633" s="43">
        <f t="shared" ref="B633:J633" si="202">SUM(B630:B632)</f>
        <v>5828</v>
      </c>
      <c r="C633" s="43">
        <f t="shared" si="202"/>
        <v>0</v>
      </c>
      <c r="D633" s="43">
        <f t="shared" si="202"/>
        <v>5828</v>
      </c>
      <c r="E633" s="43">
        <f t="shared" si="202"/>
        <v>9674</v>
      </c>
      <c r="F633" s="43">
        <f t="shared" si="202"/>
        <v>0</v>
      </c>
      <c r="G633" s="43">
        <f t="shared" si="202"/>
        <v>9674</v>
      </c>
      <c r="H633" s="43">
        <f t="shared" si="202"/>
        <v>10314</v>
      </c>
      <c r="I633" s="43">
        <f t="shared" si="202"/>
        <v>0</v>
      </c>
      <c r="J633" s="43">
        <f t="shared" si="202"/>
        <v>10314</v>
      </c>
      <c r="K633" s="43">
        <f>SUM(K630:K632)</f>
        <v>10238</v>
      </c>
      <c r="L633" s="43">
        <f>SUM(L630:L632)</f>
        <v>0</v>
      </c>
      <c r="M633" s="100">
        <f>SUM(M630:M632)</f>
        <v>10238</v>
      </c>
      <c r="N633" s="122">
        <f>SUM(M633/J633)</f>
        <v>0.99263137483032771</v>
      </c>
    </row>
    <row r="634" spans="1:14" x14ac:dyDescent="0.2">
      <c r="A634" s="10" t="s">
        <v>49</v>
      </c>
      <c r="B634" s="45">
        <f t="shared" ref="B634:J634" si="203">SUM(B629,B633)</f>
        <v>77165</v>
      </c>
      <c r="C634" s="45">
        <f t="shared" si="203"/>
        <v>0</v>
      </c>
      <c r="D634" s="45">
        <f t="shared" si="203"/>
        <v>77165</v>
      </c>
      <c r="E634" s="45">
        <f t="shared" si="203"/>
        <v>83521</v>
      </c>
      <c r="F634" s="45">
        <f t="shared" si="203"/>
        <v>0</v>
      </c>
      <c r="G634" s="45">
        <f t="shared" si="203"/>
        <v>83521</v>
      </c>
      <c r="H634" s="45">
        <f t="shared" si="203"/>
        <v>73361</v>
      </c>
      <c r="I634" s="45">
        <f t="shared" si="203"/>
        <v>0</v>
      </c>
      <c r="J634" s="45">
        <f t="shared" si="203"/>
        <v>73361</v>
      </c>
      <c r="K634" s="45">
        <f>SUM(K629,K633)</f>
        <v>73142</v>
      </c>
      <c r="L634" s="45">
        <f>SUM(L629,L633)</f>
        <v>0</v>
      </c>
      <c r="M634" s="100">
        <f>SUM(M629,M633)</f>
        <v>73142</v>
      </c>
      <c r="N634" s="122">
        <f>SUM(M634/J634)</f>
        <v>0.99701476261228716</v>
      </c>
    </row>
    <row r="635" spans="1:14" x14ac:dyDescent="0.2">
      <c r="A635" s="14" t="s">
        <v>50</v>
      </c>
      <c r="B635" s="34"/>
      <c r="C635" s="35"/>
      <c r="D635" s="40">
        <f t="shared" si="198"/>
        <v>0</v>
      </c>
      <c r="E635" s="34"/>
      <c r="F635" s="35"/>
      <c r="G635" s="61">
        <f t="shared" si="199"/>
        <v>0</v>
      </c>
      <c r="H635" s="113">
        <v>0</v>
      </c>
      <c r="I635" s="34">
        <v>0</v>
      </c>
      <c r="J635" s="19">
        <v>0</v>
      </c>
      <c r="K635" s="69"/>
      <c r="L635" s="34"/>
      <c r="M635" s="35">
        <f t="shared" si="193"/>
        <v>0</v>
      </c>
      <c r="N635" s="122"/>
    </row>
    <row r="636" spans="1:14" x14ac:dyDescent="0.2">
      <c r="A636" s="16" t="s">
        <v>51</v>
      </c>
      <c r="B636" s="147">
        <f t="shared" ref="B636:J636" si="204">SUM(B634:B635)</f>
        <v>77165</v>
      </c>
      <c r="C636" s="147">
        <f t="shared" si="204"/>
        <v>0</v>
      </c>
      <c r="D636" s="147">
        <f t="shared" si="204"/>
        <v>77165</v>
      </c>
      <c r="E636" s="147">
        <f t="shared" si="204"/>
        <v>83521</v>
      </c>
      <c r="F636" s="147">
        <f t="shared" si="204"/>
        <v>0</v>
      </c>
      <c r="G636" s="147">
        <f t="shared" si="204"/>
        <v>83521</v>
      </c>
      <c r="H636" s="45">
        <f t="shared" si="204"/>
        <v>73361</v>
      </c>
      <c r="I636" s="45">
        <f t="shared" si="204"/>
        <v>0</v>
      </c>
      <c r="J636" s="45">
        <f t="shared" si="204"/>
        <v>73361</v>
      </c>
      <c r="K636" s="45">
        <f>SUM(K634:K635)</f>
        <v>73142</v>
      </c>
      <c r="L636" s="45">
        <f>SUM(L634:L635)</f>
        <v>0</v>
      </c>
      <c r="M636" s="148">
        <f>SUM(M634:M635)</f>
        <v>73142</v>
      </c>
      <c r="N636" s="149">
        <f>SUM(M636/J636)</f>
        <v>0.99701476261228716</v>
      </c>
    </row>
    <row r="637" spans="1:14" x14ac:dyDescent="0.2">
      <c r="A637" s="1" t="s">
        <v>8</v>
      </c>
      <c r="B637" s="150">
        <v>11</v>
      </c>
      <c r="C637" s="47"/>
      <c r="D637" s="151">
        <f t="shared" si="198"/>
        <v>11</v>
      </c>
      <c r="E637" s="150">
        <v>11</v>
      </c>
      <c r="F637" s="47"/>
      <c r="G637" s="150">
        <f t="shared" si="199"/>
        <v>11</v>
      </c>
      <c r="H637" s="72">
        <v>9</v>
      </c>
      <c r="I637" s="150">
        <v>0</v>
      </c>
      <c r="J637" s="52">
        <v>9</v>
      </c>
      <c r="K637" s="151">
        <v>9</v>
      </c>
      <c r="L637" s="150"/>
      <c r="M637" s="47">
        <f t="shared" si="193"/>
        <v>9</v>
      </c>
      <c r="N637" s="122">
        <f>SUM(M637/J637)</f>
        <v>1</v>
      </c>
    </row>
    <row r="638" spans="1:14" x14ac:dyDescent="0.2">
      <c r="A638" s="4"/>
      <c r="B638" s="4"/>
      <c r="C638" s="4"/>
      <c r="D638" s="4"/>
      <c r="N638" s="131"/>
    </row>
    <row r="639" spans="1:14" x14ac:dyDescent="0.2">
      <c r="A639" s="4"/>
      <c r="B639" s="4"/>
      <c r="C639" s="4"/>
      <c r="D639" s="4"/>
      <c r="N639" s="131"/>
    </row>
    <row r="640" spans="1:14" x14ac:dyDescent="0.2">
      <c r="A640" s="2"/>
      <c r="N640" s="131"/>
    </row>
    <row r="641" spans="1:14" ht="25.5" customHeight="1" x14ac:dyDescent="0.2">
      <c r="A641" s="169" t="s">
        <v>19</v>
      </c>
      <c r="B641" s="168" t="s">
        <v>14</v>
      </c>
      <c r="C641" s="168" t="s">
        <v>15</v>
      </c>
      <c r="D641" s="168" t="s">
        <v>66</v>
      </c>
      <c r="E641" s="176" t="s">
        <v>67</v>
      </c>
      <c r="F641" s="176"/>
      <c r="G641" s="177"/>
      <c r="H641" s="176" t="s">
        <v>72</v>
      </c>
      <c r="I641" s="176"/>
      <c r="J641" s="176"/>
      <c r="K641" s="176" t="s">
        <v>68</v>
      </c>
      <c r="L641" s="176"/>
      <c r="M641" s="177"/>
      <c r="N641" s="191" t="s">
        <v>69</v>
      </c>
    </row>
    <row r="642" spans="1:14" ht="12.75" customHeight="1" x14ac:dyDescent="0.2">
      <c r="A642" s="170"/>
      <c r="B642" s="168"/>
      <c r="C642" s="168"/>
      <c r="D642" s="168"/>
      <c r="E642" s="178" t="s">
        <v>14</v>
      </c>
      <c r="F642" s="178" t="s">
        <v>15</v>
      </c>
      <c r="G642" s="179" t="s">
        <v>4</v>
      </c>
      <c r="H642" s="178" t="s">
        <v>14</v>
      </c>
      <c r="I642" s="178" t="s">
        <v>15</v>
      </c>
      <c r="J642" s="178" t="s">
        <v>4</v>
      </c>
      <c r="K642" s="178" t="s">
        <v>14</v>
      </c>
      <c r="L642" s="178" t="s">
        <v>15</v>
      </c>
      <c r="M642" s="179" t="s">
        <v>4</v>
      </c>
      <c r="N642" s="191"/>
    </row>
    <row r="643" spans="1:14" x14ac:dyDescent="0.2">
      <c r="A643" s="170"/>
      <c r="B643" s="168"/>
      <c r="C643" s="168"/>
      <c r="D643" s="168"/>
      <c r="E643" s="178"/>
      <c r="F643" s="178"/>
      <c r="G643" s="179"/>
      <c r="H643" s="178"/>
      <c r="I643" s="178"/>
      <c r="J643" s="178"/>
      <c r="K643" s="178"/>
      <c r="L643" s="178"/>
      <c r="M643" s="179"/>
      <c r="N643" s="191"/>
    </row>
    <row r="644" spans="1:14" x14ac:dyDescent="0.2">
      <c r="A644" s="171"/>
      <c r="B644" s="168"/>
      <c r="C644" s="168"/>
      <c r="D644" s="168"/>
      <c r="E644" s="178"/>
      <c r="F644" s="178"/>
      <c r="G644" s="179"/>
      <c r="H644" s="178"/>
      <c r="I644" s="178"/>
      <c r="J644" s="178"/>
      <c r="K644" s="178"/>
      <c r="L644" s="178"/>
      <c r="M644" s="179"/>
      <c r="N644" s="191"/>
    </row>
    <row r="645" spans="1:14" x14ac:dyDescent="0.2">
      <c r="A645" s="92" t="s">
        <v>1</v>
      </c>
      <c r="B645" s="93"/>
      <c r="C645" s="94"/>
      <c r="D645" s="94"/>
      <c r="E645" s="19"/>
      <c r="F645" s="19"/>
      <c r="G645" s="35"/>
      <c r="H645" s="19"/>
      <c r="I645" s="19"/>
      <c r="J645" s="19"/>
      <c r="K645" s="19"/>
      <c r="L645" s="19"/>
      <c r="M645" s="35"/>
      <c r="N645" s="152"/>
    </row>
    <row r="646" spans="1:14" x14ac:dyDescent="0.2">
      <c r="A646" s="8" t="s">
        <v>21</v>
      </c>
      <c r="B646" s="20"/>
      <c r="C646" s="19"/>
      <c r="D646" s="21">
        <f t="shared" ref="D646:D672" si="205">SUM(B646:C646)</f>
        <v>0</v>
      </c>
      <c r="E646" s="21"/>
      <c r="F646" s="19"/>
      <c r="G646" s="104">
        <f t="shared" ref="G646:G669" si="206">SUM(E646:F646)</f>
        <v>0</v>
      </c>
      <c r="H646" s="116">
        <v>4700</v>
      </c>
      <c r="I646" s="20">
        <v>0</v>
      </c>
      <c r="J646" s="21">
        <v>4700</v>
      </c>
      <c r="K646" s="21">
        <v>4700</v>
      </c>
      <c r="L646" s="20"/>
      <c r="M646" s="104">
        <f>SUM(K646:L646)</f>
        <v>4700</v>
      </c>
      <c r="N646" s="122">
        <f>SUM(M646/J646)</f>
        <v>1</v>
      </c>
    </row>
    <row r="647" spans="1:14" x14ac:dyDescent="0.2">
      <c r="A647" s="9" t="s">
        <v>22</v>
      </c>
      <c r="B647" s="22"/>
      <c r="C647" s="19"/>
      <c r="D647" s="23">
        <f t="shared" si="205"/>
        <v>0</v>
      </c>
      <c r="E647" s="22"/>
      <c r="F647" s="19"/>
      <c r="G647" s="36">
        <f t="shared" si="206"/>
        <v>0</v>
      </c>
      <c r="H647" s="110">
        <v>0</v>
      </c>
      <c r="I647" s="22">
        <v>0</v>
      </c>
      <c r="J647" s="19">
        <v>0</v>
      </c>
      <c r="K647" s="23"/>
      <c r="L647" s="22"/>
      <c r="M647" s="35">
        <f t="shared" ref="M647:M690" si="207">SUM(K647:L647)</f>
        <v>0</v>
      </c>
      <c r="N647" s="122"/>
    </row>
    <row r="648" spans="1:14" x14ac:dyDescent="0.2">
      <c r="A648" s="9" t="s">
        <v>23</v>
      </c>
      <c r="B648" s="22"/>
      <c r="C648" s="19"/>
      <c r="D648" s="23">
        <f t="shared" si="205"/>
        <v>0</v>
      </c>
      <c r="E648" s="22"/>
      <c r="F648" s="19"/>
      <c r="G648" s="36">
        <f t="shared" si="206"/>
        <v>0</v>
      </c>
      <c r="H648" s="110">
        <v>0</v>
      </c>
      <c r="I648" s="22">
        <v>0</v>
      </c>
      <c r="J648" s="19">
        <v>0</v>
      </c>
      <c r="K648" s="23"/>
      <c r="L648" s="22"/>
      <c r="M648" s="35">
        <f t="shared" si="207"/>
        <v>0</v>
      </c>
      <c r="N648" s="122"/>
    </row>
    <row r="649" spans="1:14" x14ac:dyDescent="0.2">
      <c r="A649" s="10" t="s">
        <v>24</v>
      </c>
      <c r="B649" s="3">
        <f t="shared" ref="B649:J649" si="208">SUM(B650:B660)</f>
        <v>5</v>
      </c>
      <c r="C649" s="3">
        <f t="shared" si="208"/>
        <v>0</v>
      </c>
      <c r="D649" s="3">
        <f t="shared" si="208"/>
        <v>5</v>
      </c>
      <c r="E649" s="3">
        <f t="shared" si="208"/>
        <v>5</v>
      </c>
      <c r="F649" s="3">
        <f t="shared" si="208"/>
        <v>0</v>
      </c>
      <c r="G649" s="74">
        <f t="shared" si="208"/>
        <v>5</v>
      </c>
      <c r="H649" s="3">
        <f t="shared" si="208"/>
        <v>17784</v>
      </c>
      <c r="I649" s="3">
        <f t="shared" si="208"/>
        <v>0</v>
      </c>
      <c r="J649" s="3">
        <f t="shared" si="208"/>
        <v>17784</v>
      </c>
      <c r="K649" s="3">
        <f>SUM(K650:K660)</f>
        <v>17733</v>
      </c>
      <c r="L649" s="3">
        <f>SUM(L650:L660)</f>
        <v>0</v>
      </c>
      <c r="M649" s="74">
        <f>SUM(M650:M660)</f>
        <v>17733</v>
      </c>
      <c r="N649" s="122">
        <f>SUM(M649/J649)</f>
        <v>0.99713225371120107</v>
      </c>
    </row>
    <row r="650" spans="1:14" x14ac:dyDescent="0.2">
      <c r="A650" s="11" t="s">
        <v>25</v>
      </c>
      <c r="B650" s="5"/>
      <c r="C650" s="12"/>
      <c r="D650" s="24">
        <f t="shared" si="205"/>
        <v>0</v>
      </c>
      <c r="E650" s="5"/>
      <c r="F650" s="12"/>
      <c r="G650" s="103">
        <f t="shared" si="206"/>
        <v>0</v>
      </c>
      <c r="H650" s="111">
        <v>0</v>
      </c>
      <c r="I650" s="5">
        <v>0</v>
      </c>
      <c r="J650" s="21">
        <v>0</v>
      </c>
      <c r="K650" s="24"/>
      <c r="L650" s="5"/>
      <c r="M650" s="104">
        <f t="shared" si="207"/>
        <v>0</v>
      </c>
      <c r="N650" s="122"/>
    </row>
    <row r="651" spans="1:14" x14ac:dyDescent="0.2">
      <c r="A651" s="11" t="s">
        <v>26</v>
      </c>
      <c r="B651" s="5"/>
      <c r="C651" s="12"/>
      <c r="D651" s="24">
        <f t="shared" si="205"/>
        <v>0</v>
      </c>
      <c r="E651" s="5"/>
      <c r="F651" s="12"/>
      <c r="G651" s="103">
        <f t="shared" si="206"/>
        <v>0</v>
      </c>
      <c r="H651" s="111">
        <v>50</v>
      </c>
      <c r="I651" s="5">
        <v>0</v>
      </c>
      <c r="J651" s="12">
        <v>50</v>
      </c>
      <c r="K651" s="24">
        <v>40</v>
      </c>
      <c r="L651" s="5"/>
      <c r="M651" s="79">
        <f t="shared" si="207"/>
        <v>40</v>
      </c>
      <c r="N651" s="122">
        <f>SUM(M651/J651)</f>
        <v>0.8</v>
      </c>
    </row>
    <row r="652" spans="1:14" x14ac:dyDescent="0.2">
      <c r="A652" s="11" t="s">
        <v>0</v>
      </c>
      <c r="B652" s="5"/>
      <c r="C652" s="12"/>
      <c r="D652" s="24">
        <f t="shared" si="205"/>
        <v>0</v>
      </c>
      <c r="E652" s="5"/>
      <c r="F652" s="12"/>
      <c r="G652" s="103">
        <f t="shared" si="206"/>
        <v>0</v>
      </c>
      <c r="H652" s="111">
        <v>13700</v>
      </c>
      <c r="I652" s="5">
        <v>0</v>
      </c>
      <c r="J652" s="21">
        <v>13700</v>
      </c>
      <c r="K652" s="24">
        <v>13671</v>
      </c>
      <c r="L652" s="5"/>
      <c r="M652" s="104">
        <f t="shared" si="207"/>
        <v>13671</v>
      </c>
      <c r="N652" s="122">
        <f>SUM(M652/J652)</f>
        <v>0.99788321167883209</v>
      </c>
    </row>
    <row r="653" spans="1:14" x14ac:dyDescent="0.2">
      <c r="A653" s="11" t="s">
        <v>27</v>
      </c>
      <c r="B653" s="25"/>
      <c r="C653" s="12"/>
      <c r="D653" s="24">
        <f t="shared" si="205"/>
        <v>0</v>
      </c>
      <c r="E653" s="25"/>
      <c r="F653" s="12"/>
      <c r="G653" s="103">
        <f t="shared" si="206"/>
        <v>0</v>
      </c>
      <c r="H653" s="120">
        <v>0</v>
      </c>
      <c r="I653" s="95">
        <v>0</v>
      </c>
      <c r="J653" s="96">
        <v>0</v>
      </c>
      <c r="K653" s="153"/>
      <c r="L653" s="95"/>
      <c r="M653" s="154">
        <f t="shared" si="207"/>
        <v>0</v>
      </c>
      <c r="N653" s="122"/>
    </row>
    <row r="654" spans="1:14" x14ac:dyDescent="0.2">
      <c r="A654" s="11" t="s">
        <v>52</v>
      </c>
      <c r="B654" s="25"/>
      <c r="C654" s="12"/>
      <c r="D654" s="24">
        <f t="shared" si="205"/>
        <v>0</v>
      </c>
      <c r="E654" s="25"/>
      <c r="F654" s="12"/>
      <c r="G654" s="103">
        <f t="shared" si="206"/>
        <v>0</v>
      </c>
      <c r="H654" s="25">
        <v>0</v>
      </c>
      <c r="I654" s="25">
        <v>0</v>
      </c>
      <c r="J654" s="12">
        <v>0</v>
      </c>
      <c r="K654" s="25"/>
      <c r="L654" s="25"/>
      <c r="M654" s="79">
        <f t="shared" si="207"/>
        <v>0</v>
      </c>
      <c r="N654" s="122"/>
    </row>
    <row r="655" spans="1:14" x14ac:dyDescent="0.2">
      <c r="A655" s="11" t="s">
        <v>29</v>
      </c>
      <c r="B655" s="25"/>
      <c r="C655" s="12"/>
      <c r="D655" s="24">
        <f t="shared" si="205"/>
        <v>0</v>
      </c>
      <c r="E655" s="25"/>
      <c r="F655" s="12"/>
      <c r="G655" s="103">
        <f t="shared" si="206"/>
        <v>0</v>
      </c>
      <c r="H655" s="25">
        <v>0</v>
      </c>
      <c r="I655" s="25">
        <v>0</v>
      </c>
      <c r="J655" s="12">
        <v>0</v>
      </c>
      <c r="K655" s="25"/>
      <c r="L655" s="25"/>
      <c r="M655" s="79">
        <f t="shared" si="207"/>
        <v>0</v>
      </c>
      <c r="N655" s="122"/>
    </row>
    <row r="656" spans="1:14" x14ac:dyDescent="0.2">
      <c r="A656" s="11" t="s">
        <v>30</v>
      </c>
      <c r="B656" s="25"/>
      <c r="C656" s="12"/>
      <c r="D656" s="24">
        <f t="shared" si="205"/>
        <v>0</v>
      </c>
      <c r="E656" s="25"/>
      <c r="F656" s="12"/>
      <c r="G656" s="103">
        <f t="shared" si="206"/>
        <v>0</v>
      </c>
      <c r="H656" s="25">
        <v>3700</v>
      </c>
      <c r="I656" s="25">
        <v>0</v>
      </c>
      <c r="J656" s="21">
        <v>3700</v>
      </c>
      <c r="K656" s="25">
        <v>3693</v>
      </c>
      <c r="L656" s="25"/>
      <c r="M656" s="104">
        <f t="shared" si="207"/>
        <v>3693</v>
      </c>
      <c r="N656" s="122">
        <f>SUM(M656/J656)</f>
        <v>0.99810810810810813</v>
      </c>
    </row>
    <row r="657" spans="1:14" x14ac:dyDescent="0.2">
      <c r="A657" s="11" t="s">
        <v>31</v>
      </c>
      <c r="B657" s="25"/>
      <c r="C657" s="12"/>
      <c r="D657" s="24">
        <f t="shared" si="205"/>
        <v>0</v>
      </c>
      <c r="E657" s="25"/>
      <c r="F657" s="12"/>
      <c r="G657" s="103">
        <f t="shared" si="206"/>
        <v>0</v>
      </c>
      <c r="H657" s="25">
        <v>6</v>
      </c>
      <c r="I657" s="25">
        <v>0</v>
      </c>
      <c r="J657" s="21">
        <v>6</v>
      </c>
      <c r="K657" s="25">
        <v>6</v>
      </c>
      <c r="L657" s="25"/>
      <c r="M657" s="104">
        <f t="shared" si="207"/>
        <v>6</v>
      </c>
      <c r="N657" s="122"/>
    </row>
    <row r="658" spans="1:14" x14ac:dyDescent="0.2">
      <c r="A658" s="11" t="s">
        <v>32</v>
      </c>
      <c r="B658" s="25">
        <v>5</v>
      </c>
      <c r="C658" s="79"/>
      <c r="D658" s="24">
        <f t="shared" si="205"/>
        <v>5</v>
      </c>
      <c r="E658" s="25">
        <v>5</v>
      </c>
      <c r="F658" s="79"/>
      <c r="G658" s="103">
        <f t="shared" si="206"/>
        <v>5</v>
      </c>
      <c r="H658" s="25">
        <v>5</v>
      </c>
      <c r="I658" s="25">
        <v>0</v>
      </c>
      <c r="J658" s="12">
        <v>5</v>
      </c>
      <c r="K658" s="25">
        <v>0</v>
      </c>
      <c r="L658" s="25"/>
      <c r="M658" s="79">
        <f t="shared" si="207"/>
        <v>0</v>
      </c>
      <c r="N658" s="122">
        <f>SUM(M658/J658)</f>
        <v>0</v>
      </c>
    </row>
    <row r="659" spans="1:14" x14ac:dyDescent="0.2">
      <c r="A659" s="11" t="s">
        <v>33</v>
      </c>
      <c r="B659" s="25"/>
      <c r="C659" s="80"/>
      <c r="D659" s="24">
        <f t="shared" si="205"/>
        <v>0</v>
      </c>
      <c r="E659" s="25"/>
      <c r="F659" s="80"/>
      <c r="G659" s="103">
        <f t="shared" si="206"/>
        <v>0</v>
      </c>
      <c r="H659" s="25">
        <v>0</v>
      </c>
      <c r="I659" s="25">
        <v>0</v>
      </c>
      <c r="J659" s="62">
        <v>0</v>
      </c>
      <c r="K659" s="25"/>
      <c r="L659" s="25"/>
      <c r="M659" s="101">
        <f t="shared" si="207"/>
        <v>0</v>
      </c>
      <c r="N659" s="122"/>
    </row>
    <row r="660" spans="1:14" x14ac:dyDescent="0.2">
      <c r="A660" s="11" t="s">
        <v>34</v>
      </c>
      <c r="B660" s="25"/>
      <c r="C660" s="79"/>
      <c r="D660" s="24">
        <f t="shared" si="205"/>
        <v>0</v>
      </c>
      <c r="E660" s="25"/>
      <c r="F660" s="79"/>
      <c r="G660" s="103">
        <f t="shared" si="206"/>
        <v>0</v>
      </c>
      <c r="H660" s="25">
        <v>323</v>
      </c>
      <c r="I660" s="25">
        <v>0</v>
      </c>
      <c r="J660" s="12">
        <v>323</v>
      </c>
      <c r="K660" s="25">
        <v>323</v>
      </c>
      <c r="L660" s="25"/>
      <c r="M660" s="79">
        <f t="shared" si="207"/>
        <v>323</v>
      </c>
      <c r="N660" s="122">
        <f>SUM(M660/J660)</f>
        <v>1</v>
      </c>
    </row>
    <row r="661" spans="1:14" x14ac:dyDescent="0.2">
      <c r="A661" s="10" t="s">
        <v>20</v>
      </c>
      <c r="B661" s="27">
        <f>SUM(B663:B667)</f>
        <v>0</v>
      </c>
      <c r="C661" s="89"/>
      <c r="D661" s="30">
        <f t="shared" si="205"/>
        <v>0</v>
      </c>
      <c r="E661" s="27">
        <f>SUM(E663:E667)</f>
        <v>0</v>
      </c>
      <c r="F661" s="89"/>
      <c r="G661" s="107">
        <f t="shared" si="206"/>
        <v>0</v>
      </c>
      <c r="H661" s="27">
        <v>0</v>
      </c>
      <c r="I661" s="27">
        <v>0</v>
      </c>
      <c r="J661" s="10">
        <v>0</v>
      </c>
      <c r="K661" s="30">
        <f>SUM(K662:K667)</f>
        <v>0</v>
      </c>
      <c r="L661" s="30">
        <f>SUM(L662:L667)</f>
        <v>0</v>
      </c>
      <c r="M661" s="107">
        <f>SUM(M662:M667)</f>
        <v>0</v>
      </c>
      <c r="N661" s="122"/>
    </row>
    <row r="662" spans="1:14" x14ac:dyDescent="0.2">
      <c r="A662" s="12" t="s">
        <v>25</v>
      </c>
      <c r="B662" s="25"/>
      <c r="C662" s="79"/>
      <c r="D662" s="24">
        <f t="shared" si="205"/>
        <v>0</v>
      </c>
      <c r="E662" s="25"/>
      <c r="F662" s="79"/>
      <c r="G662" s="103">
        <f t="shared" si="206"/>
        <v>0</v>
      </c>
      <c r="H662" s="25">
        <v>0</v>
      </c>
      <c r="I662" s="25">
        <v>0</v>
      </c>
      <c r="J662" s="12">
        <v>0</v>
      </c>
      <c r="K662" s="25"/>
      <c r="L662" s="25"/>
      <c r="M662" s="79">
        <f t="shared" si="207"/>
        <v>0</v>
      </c>
      <c r="N662" s="122"/>
    </row>
    <row r="663" spans="1:14" x14ac:dyDescent="0.2">
      <c r="A663" s="12" t="s">
        <v>35</v>
      </c>
      <c r="B663" s="25"/>
      <c r="C663" s="79"/>
      <c r="D663" s="24">
        <f t="shared" si="205"/>
        <v>0</v>
      </c>
      <c r="E663" s="25"/>
      <c r="F663" s="79"/>
      <c r="G663" s="103">
        <f t="shared" si="206"/>
        <v>0</v>
      </c>
      <c r="H663" s="25">
        <v>0</v>
      </c>
      <c r="I663" s="25">
        <v>0</v>
      </c>
      <c r="J663" s="12">
        <v>0</v>
      </c>
      <c r="K663" s="25"/>
      <c r="L663" s="25"/>
      <c r="M663" s="79">
        <f t="shared" si="207"/>
        <v>0</v>
      </c>
      <c r="N663" s="122"/>
    </row>
    <row r="664" spans="1:14" x14ac:dyDescent="0.2">
      <c r="A664" s="12" t="s">
        <v>36</v>
      </c>
      <c r="B664" s="25"/>
      <c r="C664" s="79"/>
      <c r="D664" s="24">
        <f t="shared" si="205"/>
        <v>0</v>
      </c>
      <c r="E664" s="25"/>
      <c r="F664" s="79"/>
      <c r="G664" s="103">
        <f t="shared" si="206"/>
        <v>0</v>
      </c>
      <c r="H664" s="25">
        <v>0</v>
      </c>
      <c r="I664" s="25">
        <v>0</v>
      </c>
      <c r="J664" s="12">
        <v>0</v>
      </c>
      <c r="K664" s="25"/>
      <c r="L664" s="25"/>
      <c r="M664" s="79">
        <f t="shared" si="207"/>
        <v>0</v>
      </c>
      <c r="N664" s="122"/>
    </row>
    <row r="665" spans="1:14" x14ac:dyDescent="0.2">
      <c r="A665" s="12" t="s">
        <v>37</v>
      </c>
      <c r="B665" s="25"/>
      <c r="C665" s="81"/>
      <c r="D665" s="24">
        <f t="shared" si="205"/>
        <v>0</v>
      </c>
      <c r="E665" s="25"/>
      <c r="F665" s="81"/>
      <c r="G665" s="103">
        <f t="shared" si="206"/>
        <v>0</v>
      </c>
      <c r="H665" s="25">
        <v>0</v>
      </c>
      <c r="I665" s="25">
        <v>0</v>
      </c>
      <c r="J665" s="82">
        <v>0</v>
      </c>
      <c r="K665" s="25"/>
      <c r="L665" s="25"/>
      <c r="M665" s="143">
        <f t="shared" si="207"/>
        <v>0</v>
      </c>
      <c r="N665" s="122"/>
    </row>
    <row r="666" spans="1:14" x14ac:dyDescent="0.2">
      <c r="A666" s="12" t="s">
        <v>38</v>
      </c>
      <c r="B666" s="25"/>
      <c r="C666" s="79"/>
      <c r="D666" s="24">
        <f t="shared" si="205"/>
        <v>0</v>
      </c>
      <c r="E666" s="25"/>
      <c r="F666" s="79"/>
      <c r="G666" s="103">
        <f t="shared" si="206"/>
        <v>0</v>
      </c>
      <c r="H666" s="25">
        <v>0</v>
      </c>
      <c r="I666" s="25">
        <v>0</v>
      </c>
      <c r="J666" s="12">
        <v>0</v>
      </c>
      <c r="K666" s="25"/>
      <c r="L666" s="25"/>
      <c r="M666" s="79">
        <f t="shared" si="207"/>
        <v>0</v>
      </c>
      <c r="N666" s="122"/>
    </row>
    <row r="667" spans="1:14" x14ac:dyDescent="0.2">
      <c r="A667" s="12" t="s">
        <v>39</v>
      </c>
      <c r="B667" s="25"/>
      <c r="C667" s="79"/>
      <c r="D667" s="24">
        <f t="shared" si="205"/>
        <v>0</v>
      </c>
      <c r="E667" s="25"/>
      <c r="F667" s="79"/>
      <c r="G667" s="103">
        <f t="shared" si="206"/>
        <v>0</v>
      </c>
      <c r="H667" s="25">
        <v>0</v>
      </c>
      <c r="I667" s="25">
        <v>0</v>
      </c>
      <c r="J667" s="12">
        <v>0</v>
      </c>
      <c r="K667" s="25"/>
      <c r="L667" s="25"/>
      <c r="M667" s="79">
        <f t="shared" si="207"/>
        <v>0</v>
      </c>
      <c r="N667" s="122"/>
    </row>
    <row r="668" spans="1:14" x14ac:dyDescent="0.2">
      <c r="A668" s="9" t="s">
        <v>40</v>
      </c>
      <c r="B668" s="14"/>
      <c r="C668" s="37"/>
      <c r="D668" s="23">
        <f t="shared" si="205"/>
        <v>0</v>
      </c>
      <c r="E668" s="14"/>
      <c r="F668" s="37"/>
      <c r="G668" s="36">
        <f t="shared" si="206"/>
        <v>0</v>
      </c>
      <c r="H668" s="49">
        <v>0</v>
      </c>
      <c r="I668" s="14">
        <v>0</v>
      </c>
      <c r="J668" s="38">
        <v>0</v>
      </c>
      <c r="K668" s="49"/>
      <c r="L668" s="13"/>
      <c r="M668" s="100">
        <f t="shared" si="207"/>
        <v>0</v>
      </c>
      <c r="N668" s="122"/>
    </row>
    <row r="669" spans="1:14" x14ac:dyDescent="0.2">
      <c r="A669" s="9" t="s">
        <v>41</v>
      </c>
      <c r="B669" s="28"/>
      <c r="C669" s="84"/>
      <c r="D669" s="23">
        <f t="shared" si="205"/>
        <v>0</v>
      </c>
      <c r="E669" s="28"/>
      <c r="F669" s="84"/>
      <c r="G669" s="36">
        <f t="shared" si="206"/>
        <v>0</v>
      </c>
      <c r="H669" s="49">
        <v>0</v>
      </c>
      <c r="I669" s="28">
        <v>0</v>
      </c>
      <c r="J669" s="97">
        <v>0</v>
      </c>
      <c r="K669" s="49"/>
      <c r="L669" s="31"/>
      <c r="M669" s="84">
        <f t="shared" si="207"/>
        <v>0</v>
      </c>
      <c r="N669" s="122"/>
    </row>
    <row r="670" spans="1:14" x14ac:dyDescent="0.2">
      <c r="A670" s="10" t="s">
        <v>42</v>
      </c>
      <c r="B670" s="27">
        <f t="shared" ref="B670:J670" si="209">SUM(B646,B647,B648,B649,B661,B668,B669)</f>
        <v>5</v>
      </c>
      <c r="C670" s="27">
        <f t="shared" si="209"/>
        <v>0</v>
      </c>
      <c r="D670" s="27">
        <f t="shared" si="209"/>
        <v>5</v>
      </c>
      <c r="E670" s="27">
        <f t="shared" si="209"/>
        <v>5</v>
      </c>
      <c r="F670" s="27">
        <f t="shared" si="209"/>
        <v>0</v>
      </c>
      <c r="G670" s="29">
        <f t="shared" si="209"/>
        <v>5</v>
      </c>
      <c r="H670" s="27">
        <f t="shared" si="209"/>
        <v>22484</v>
      </c>
      <c r="I670" s="27">
        <f t="shared" si="209"/>
        <v>0</v>
      </c>
      <c r="J670" s="27">
        <f t="shared" si="209"/>
        <v>22484</v>
      </c>
      <c r="K670" s="27">
        <f>SUM(K646,K647,K648,K649,K661,K668,K669)</f>
        <v>22433</v>
      </c>
      <c r="L670" s="27">
        <f>SUM(L646,L647,L648,L649,L661,L668,L669)</f>
        <v>0</v>
      </c>
      <c r="M670" s="29">
        <f>SUM(M646,M647,M648,M649,M661,M668,M669)</f>
        <v>22433</v>
      </c>
      <c r="N670" s="122">
        <f>SUM(M670/J670)</f>
        <v>0.99773172033446011</v>
      </c>
    </row>
    <row r="671" spans="1:14" x14ac:dyDescent="0.2">
      <c r="A671" s="13" t="s">
        <v>65</v>
      </c>
      <c r="B671" s="27"/>
      <c r="C671" s="98"/>
      <c r="D671" s="23">
        <f t="shared" si="205"/>
        <v>0</v>
      </c>
      <c r="E671" s="31">
        <v>221</v>
      </c>
      <c r="F671" s="98"/>
      <c r="G671" s="36">
        <f>SUM(E671:F671)</f>
        <v>221</v>
      </c>
      <c r="H671" s="49">
        <v>221</v>
      </c>
      <c r="I671" s="28">
        <v>0</v>
      </c>
      <c r="J671" s="42">
        <v>221</v>
      </c>
      <c r="K671" s="49">
        <v>221</v>
      </c>
      <c r="L671" s="31"/>
      <c r="M671" s="50">
        <f t="shared" si="207"/>
        <v>221</v>
      </c>
      <c r="N671" s="122">
        <f>SUM(M671/J671)</f>
        <v>1</v>
      </c>
    </row>
    <row r="672" spans="1:14" x14ac:dyDescent="0.2">
      <c r="A672" s="14" t="s">
        <v>53</v>
      </c>
      <c r="B672" s="28">
        <v>210884</v>
      </c>
      <c r="C672" s="37"/>
      <c r="D672" s="23">
        <f t="shared" si="205"/>
        <v>210884</v>
      </c>
      <c r="E672" s="28">
        <v>231843</v>
      </c>
      <c r="F672" s="37"/>
      <c r="G672" s="36">
        <f>SUM(E672:F672)</f>
        <v>231843</v>
      </c>
      <c r="H672" s="49">
        <v>187545</v>
      </c>
      <c r="I672" s="28">
        <v>0</v>
      </c>
      <c r="J672" s="42">
        <v>187545</v>
      </c>
      <c r="K672" s="49">
        <v>187545</v>
      </c>
      <c r="L672" s="31"/>
      <c r="M672" s="50">
        <f t="shared" si="207"/>
        <v>187545</v>
      </c>
      <c r="N672" s="122">
        <f>SUM(M672/J672)</f>
        <v>1</v>
      </c>
    </row>
    <row r="673" spans="1:14" x14ac:dyDescent="0.2">
      <c r="A673" s="10" t="s">
        <v>43</v>
      </c>
      <c r="B673" s="27">
        <f t="shared" ref="B673:J673" si="210">SUM(B670:B672)</f>
        <v>210889</v>
      </c>
      <c r="C673" s="27">
        <f t="shared" si="210"/>
        <v>0</v>
      </c>
      <c r="D673" s="27">
        <f t="shared" si="210"/>
        <v>210889</v>
      </c>
      <c r="E673" s="27">
        <f t="shared" si="210"/>
        <v>232069</v>
      </c>
      <c r="F673" s="27">
        <f t="shared" si="210"/>
        <v>0</v>
      </c>
      <c r="G673" s="29">
        <f t="shared" si="210"/>
        <v>232069</v>
      </c>
      <c r="H673" s="27">
        <f t="shared" si="210"/>
        <v>210250</v>
      </c>
      <c r="I673" s="27">
        <f t="shared" si="210"/>
        <v>0</v>
      </c>
      <c r="J673" s="27">
        <f t="shared" si="210"/>
        <v>210250</v>
      </c>
      <c r="K673" s="27">
        <f>SUM(K670:K672)</f>
        <v>210199</v>
      </c>
      <c r="L673" s="29">
        <f>SUM(L670:L672)</f>
        <v>0</v>
      </c>
      <c r="M673" s="29">
        <f>SUM(M670:M672)</f>
        <v>210199</v>
      </c>
      <c r="N673" s="122">
        <f>SUM(M673/J673)</f>
        <v>0.99975743162901309</v>
      </c>
    </row>
    <row r="674" spans="1:14" x14ac:dyDescent="0.2">
      <c r="A674" s="9"/>
      <c r="B674" s="34"/>
      <c r="C674" s="35"/>
      <c r="D674" s="23"/>
      <c r="E674" s="34"/>
      <c r="F674" s="35"/>
      <c r="G674" s="36"/>
      <c r="H674" s="49"/>
      <c r="I674" s="50"/>
      <c r="J674" s="19"/>
      <c r="K674" s="49"/>
      <c r="L674" s="50"/>
      <c r="M674" s="35"/>
      <c r="N674" s="122"/>
    </row>
    <row r="675" spans="1:14" x14ac:dyDescent="0.2">
      <c r="A675" s="15" t="s">
        <v>2</v>
      </c>
      <c r="B675" s="36"/>
      <c r="C675" s="35"/>
      <c r="D675" s="23"/>
      <c r="E675" s="36"/>
      <c r="F675" s="35"/>
      <c r="G675" s="36"/>
      <c r="H675" s="49"/>
      <c r="I675" s="59"/>
      <c r="J675" s="19"/>
      <c r="K675" s="49"/>
      <c r="L675" s="59"/>
      <c r="M675" s="35"/>
      <c r="N675" s="122"/>
    </row>
    <row r="676" spans="1:14" x14ac:dyDescent="0.2">
      <c r="A676" s="9" t="s">
        <v>3</v>
      </c>
      <c r="B676" s="36">
        <v>69732</v>
      </c>
      <c r="C676" s="35"/>
      <c r="D676" s="23">
        <f t="shared" ref="D676:D688" si="211">SUM(B676:C676)</f>
        <v>69732</v>
      </c>
      <c r="E676" s="36">
        <v>84269</v>
      </c>
      <c r="F676" s="35"/>
      <c r="G676" s="36">
        <f t="shared" ref="G676:G681" si="212">SUM(E676:F676)</f>
        <v>84269</v>
      </c>
      <c r="H676" s="49">
        <v>84100</v>
      </c>
      <c r="I676" s="59">
        <v>0</v>
      </c>
      <c r="J676" s="49">
        <v>84100</v>
      </c>
      <c r="K676" s="49">
        <v>78048</v>
      </c>
      <c r="L676" s="59">
        <v>5525</v>
      </c>
      <c r="M676" s="59">
        <f t="shared" si="207"/>
        <v>83573</v>
      </c>
      <c r="N676" s="122">
        <f>SUM(M676/J676)</f>
        <v>0.99373365041617123</v>
      </c>
    </row>
    <row r="677" spans="1:14" x14ac:dyDescent="0.2">
      <c r="A677" s="9" t="s">
        <v>17</v>
      </c>
      <c r="B677" s="36">
        <v>10329</v>
      </c>
      <c r="C677" s="35"/>
      <c r="D677" s="23">
        <f t="shared" si="211"/>
        <v>10329</v>
      </c>
      <c r="E677" s="36">
        <v>12071</v>
      </c>
      <c r="F677" s="35"/>
      <c r="G677" s="36">
        <f t="shared" si="212"/>
        <v>12071</v>
      </c>
      <c r="H677" s="49">
        <v>11071</v>
      </c>
      <c r="I677" s="59">
        <v>0</v>
      </c>
      <c r="J677" s="49">
        <v>11071</v>
      </c>
      <c r="K677" s="49">
        <v>10835</v>
      </c>
      <c r="L677" s="59"/>
      <c r="M677" s="59">
        <f t="shared" si="207"/>
        <v>10835</v>
      </c>
      <c r="N677" s="122">
        <f>SUM(M677/J677)</f>
        <v>0.97868304579532106</v>
      </c>
    </row>
    <row r="678" spans="1:14" x14ac:dyDescent="0.2">
      <c r="A678" s="10" t="s">
        <v>4</v>
      </c>
      <c r="B678" s="37">
        <f t="shared" ref="B678:J678" si="213">SUM(B676:B677)</f>
        <v>80061</v>
      </c>
      <c r="C678" s="37">
        <f t="shared" si="213"/>
        <v>0</v>
      </c>
      <c r="D678" s="37">
        <f t="shared" si="213"/>
        <v>80061</v>
      </c>
      <c r="E678" s="37">
        <f t="shared" si="213"/>
        <v>96340</v>
      </c>
      <c r="F678" s="37">
        <f t="shared" si="213"/>
        <v>0</v>
      </c>
      <c r="G678" s="37">
        <f t="shared" si="213"/>
        <v>96340</v>
      </c>
      <c r="H678" s="43">
        <f t="shared" si="213"/>
        <v>95171</v>
      </c>
      <c r="I678" s="43">
        <f t="shared" si="213"/>
        <v>0</v>
      </c>
      <c r="J678" s="43">
        <f t="shared" si="213"/>
        <v>95171</v>
      </c>
      <c r="K678" s="43">
        <f>SUM(K676:K677)</f>
        <v>88883</v>
      </c>
      <c r="L678" s="43">
        <f>SUM(L676:L677)</f>
        <v>5525</v>
      </c>
      <c r="M678" s="100">
        <f>SUM(M676:M677)</f>
        <v>94408</v>
      </c>
      <c r="N678" s="122">
        <f>SUM(M678/J678)</f>
        <v>0.99198285191917701</v>
      </c>
    </row>
    <row r="679" spans="1:14" x14ac:dyDescent="0.2">
      <c r="A679" s="9" t="s">
        <v>5</v>
      </c>
      <c r="B679" s="61">
        <v>119971</v>
      </c>
      <c r="C679" s="39"/>
      <c r="D679" s="40">
        <f t="shared" si="211"/>
        <v>119971</v>
      </c>
      <c r="E679" s="61">
        <v>119628</v>
      </c>
      <c r="F679" s="39"/>
      <c r="G679" s="61">
        <f t="shared" si="212"/>
        <v>119628</v>
      </c>
      <c r="H679" s="28">
        <v>96278</v>
      </c>
      <c r="I679" s="73">
        <v>0</v>
      </c>
      <c r="J679" s="49">
        <v>96278</v>
      </c>
      <c r="K679" s="31">
        <v>77840</v>
      </c>
      <c r="L679" s="71">
        <v>60</v>
      </c>
      <c r="M679" s="59">
        <f t="shared" si="207"/>
        <v>77900</v>
      </c>
      <c r="N679" s="122">
        <f>SUM(M679/J679)</f>
        <v>0.80911527036290742</v>
      </c>
    </row>
    <row r="680" spans="1:14" x14ac:dyDescent="0.2">
      <c r="A680" s="9" t="s">
        <v>44</v>
      </c>
      <c r="B680" s="34"/>
      <c r="C680" s="39"/>
      <c r="D680" s="40">
        <f t="shared" si="211"/>
        <v>0</v>
      </c>
      <c r="E680" s="34"/>
      <c r="F680" s="39"/>
      <c r="G680" s="61">
        <f t="shared" si="212"/>
        <v>0</v>
      </c>
      <c r="H680" s="28">
        <v>0</v>
      </c>
      <c r="I680" s="50">
        <v>0</v>
      </c>
      <c r="J680" s="13">
        <v>0</v>
      </c>
      <c r="K680" s="31"/>
      <c r="L680" s="50"/>
      <c r="M680" s="144">
        <f t="shared" si="207"/>
        <v>0</v>
      </c>
      <c r="N680" s="122"/>
    </row>
    <row r="681" spans="1:14" x14ac:dyDescent="0.2">
      <c r="A681" s="9" t="s">
        <v>45</v>
      </c>
      <c r="B681" s="34"/>
      <c r="C681" s="35"/>
      <c r="D681" s="40">
        <f t="shared" si="211"/>
        <v>0</v>
      </c>
      <c r="E681" s="34">
        <v>619</v>
      </c>
      <c r="F681" s="35"/>
      <c r="G681" s="61">
        <f t="shared" si="212"/>
        <v>619</v>
      </c>
      <c r="H681" s="28">
        <v>619</v>
      </c>
      <c r="I681" s="50">
        <v>0</v>
      </c>
      <c r="J681" s="19">
        <v>619</v>
      </c>
      <c r="K681" s="31">
        <v>618</v>
      </c>
      <c r="L681" s="50"/>
      <c r="M681" s="35">
        <f t="shared" si="207"/>
        <v>618</v>
      </c>
      <c r="N681" s="122">
        <f>SUM(M681/J681)</f>
        <v>0.99838449111470118</v>
      </c>
    </row>
    <row r="682" spans="1:14" x14ac:dyDescent="0.2">
      <c r="A682" s="10" t="s">
        <v>46</v>
      </c>
      <c r="B682" s="37">
        <f t="shared" ref="B682:J682" si="214">SUM(B678:B681)</f>
        <v>200032</v>
      </c>
      <c r="C682" s="37">
        <f t="shared" si="214"/>
        <v>0</v>
      </c>
      <c r="D682" s="37">
        <f t="shared" si="214"/>
        <v>200032</v>
      </c>
      <c r="E682" s="37">
        <f t="shared" si="214"/>
        <v>216587</v>
      </c>
      <c r="F682" s="37">
        <f t="shared" si="214"/>
        <v>0</v>
      </c>
      <c r="G682" s="37">
        <f t="shared" si="214"/>
        <v>216587</v>
      </c>
      <c r="H682" s="43">
        <f t="shared" si="214"/>
        <v>192068</v>
      </c>
      <c r="I682" s="43">
        <f t="shared" si="214"/>
        <v>0</v>
      </c>
      <c r="J682" s="43">
        <f t="shared" si="214"/>
        <v>192068</v>
      </c>
      <c r="K682" s="43">
        <f>SUM(K678:K681)</f>
        <v>167341</v>
      </c>
      <c r="L682" s="43">
        <f>SUM(L678:L681)</f>
        <v>5585</v>
      </c>
      <c r="M682" s="100">
        <f>SUM(M678:M681)</f>
        <v>172926</v>
      </c>
      <c r="N682" s="122">
        <f>SUM(M682/J682)</f>
        <v>0.90033738051106904</v>
      </c>
    </row>
    <row r="683" spans="1:14" x14ac:dyDescent="0.2">
      <c r="A683" s="9" t="s">
        <v>6</v>
      </c>
      <c r="B683" s="41">
        <v>10857</v>
      </c>
      <c r="C683" s="37"/>
      <c r="D683" s="40">
        <f t="shared" si="211"/>
        <v>10857</v>
      </c>
      <c r="E683" s="41">
        <v>15482</v>
      </c>
      <c r="F683" s="37"/>
      <c r="G683" s="61">
        <f t="shared" ref="G683:G688" si="215">SUM(E683:F683)</f>
        <v>15482</v>
      </c>
      <c r="H683" s="28">
        <v>18182</v>
      </c>
      <c r="I683" s="32">
        <v>0</v>
      </c>
      <c r="J683" s="42">
        <v>18182</v>
      </c>
      <c r="K683" s="31">
        <v>18081</v>
      </c>
      <c r="L683" s="50"/>
      <c r="M683" s="50">
        <f t="shared" si="207"/>
        <v>18081</v>
      </c>
      <c r="N683" s="122">
        <f>SUM(M683/J683)</f>
        <v>0.99444505554944451</v>
      </c>
    </row>
    <row r="684" spans="1:14" x14ac:dyDescent="0.2">
      <c r="A684" s="9" t="s">
        <v>7</v>
      </c>
      <c r="B684" s="34"/>
      <c r="C684" s="34"/>
      <c r="D684" s="40">
        <f t="shared" si="211"/>
        <v>0</v>
      </c>
      <c r="E684" s="34"/>
      <c r="F684" s="34"/>
      <c r="G684" s="61">
        <f t="shared" si="215"/>
        <v>0</v>
      </c>
      <c r="H684" s="28">
        <v>0</v>
      </c>
      <c r="I684" s="50">
        <v>0</v>
      </c>
      <c r="J684" s="42">
        <v>0</v>
      </c>
      <c r="K684" s="31"/>
      <c r="L684" s="50"/>
      <c r="M684" s="50">
        <f t="shared" si="207"/>
        <v>0</v>
      </c>
      <c r="N684" s="122"/>
    </row>
    <row r="685" spans="1:14" x14ac:dyDescent="0.2">
      <c r="A685" s="9" t="s">
        <v>47</v>
      </c>
      <c r="B685" s="34"/>
      <c r="C685" s="34"/>
      <c r="D685" s="40">
        <f t="shared" si="211"/>
        <v>0</v>
      </c>
      <c r="E685" s="34"/>
      <c r="F685" s="34"/>
      <c r="G685" s="61">
        <f t="shared" si="215"/>
        <v>0</v>
      </c>
      <c r="H685" s="28">
        <v>0</v>
      </c>
      <c r="I685" s="50">
        <v>0</v>
      </c>
      <c r="J685" s="42">
        <v>0</v>
      </c>
      <c r="K685" s="31"/>
      <c r="L685" s="50"/>
      <c r="M685" s="50">
        <f t="shared" si="207"/>
        <v>0</v>
      </c>
      <c r="N685" s="122"/>
    </row>
    <row r="686" spans="1:14" x14ac:dyDescent="0.2">
      <c r="A686" s="10" t="s">
        <v>48</v>
      </c>
      <c r="B686" s="43">
        <f t="shared" ref="B686:J686" si="216">SUM(B683:B685)</f>
        <v>10857</v>
      </c>
      <c r="C686" s="43">
        <f t="shared" si="216"/>
        <v>0</v>
      </c>
      <c r="D686" s="43">
        <f t="shared" si="216"/>
        <v>10857</v>
      </c>
      <c r="E686" s="43">
        <f t="shared" si="216"/>
        <v>15482</v>
      </c>
      <c r="F686" s="43">
        <f t="shared" si="216"/>
        <v>0</v>
      </c>
      <c r="G686" s="43">
        <f t="shared" si="216"/>
        <v>15482</v>
      </c>
      <c r="H686" s="43">
        <f t="shared" si="216"/>
        <v>18182</v>
      </c>
      <c r="I686" s="43">
        <f t="shared" si="216"/>
        <v>0</v>
      </c>
      <c r="J686" s="43">
        <f t="shared" si="216"/>
        <v>18182</v>
      </c>
      <c r="K686" s="43">
        <f>SUM(K683:K685)</f>
        <v>18081</v>
      </c>
      <c r="L686" s="43">
        <f>SUM(L683:L685)</f>
        <v>0</v>
      </c>
      <c r="M686" s="100">
        <f>SUM(M683:M685)</f>
        <v>18081</v>
      </c>
      <c r="N686" s="122">
        <f>SUM(M686/J686)</f>
        <v>0.99444505554944451</v>
      </c>
    </row>
    <row r="687" spans="1:14" x14ac:dyDescent="0.2">
      <c r="A687" s="10" t="s">
        <v>49</v>
      </c>
      <c r="B687" s="45">
        <f t="shared" ref="B687:J687" si="217">SUM(B682,B686)</f>
        <v>210889</v>
      </c>
      <c r="C687" s="45">
        <f t="shared" si="217"/>
        <v>0</v>
      </c>
      <c r="D687" s="45">
        <f t="shared" si="217"/>
        <v>210889</v>
      </c>
      <c r="E687" s="45">
        <f t="shared" si="217"/>
        <v>232069</v>
      </c>
      <c r="F687" s="45">
        <f t="shared" si="217"/>
        <v>0</v>
      </c>
      <c r="G687" s="45">
        <f t="shared" si="217"/>
        <v>232069</v>
      </c>
      <c r="H687" s="45">
        <f t="shared" si="217"/>
        <v>210250</v>
      </c>
      <c r="I687" s="45">
        <f t="shared" si="217"/>
        <v>0</v>
      </c>
      <c r="J687" s="45">
        <f t="shared" si="217"/>
        <v>210250</v>
      </c>
      <c r="K687" s="45">
        <f>SUM(K682,K686)</f>
        <v>185422</v>
      </c>
      <c r="L687" s="45">
        <f>SUM(L682,L686)</f>
        <v>5585</v>
      </c>
      <c r="M687" s="100">
        <f>SUM(M682,M686)</f>
        <v>191007</v>
      </c>
      <c r="N687" s="122">
        <f>SUM(M687/J687)</f>
        <v>0.90847562425683714</v>
      </c>
    </row>
    <row r="688" spans="1:14" x14ac:dyDescent="0.2">
      <c r="A688" s="14" t="s">
        <v>60</v>
      </c>
      <c r="B688" s="34"/>
      <c r="C688" s="35"/>
      <c r="D688" s="40">
        <f t="shared" si="211"/>
        <v>0</v>
      </c>
      <c r="E688" s="34"/>
      <c r="F688" s="35"/>
      <c r="G688" s="61">
        <f t="shared" si="215"/>
        <v>0</v>
      </c>
      <c r="H688" s="28">
        <v>0</v>
      </c>
      <c r="I688" s="50">
        <v>0</v>
      </c>
      <c r="J688" s="19">
        <v>0</v>
      </c>
      <c r="K688" s="31"/>
      <c r="L688" s="50"/>
      <c r="M688" s="35">
        <f t="shared" si="207"/>
        <v>0</v>
      </c>
      <c r="N688" s="122"/>
    </row>
    <row r="689" spans="1:14" x14ac:dyDescent="0.2">
      <c r="A689" s="16" t="s">
        <v>51</v>
      </c>
      <c r="B689" s="147">
        <f t="shared" ref="B689:J689" si="218">SUM(B687:B688)</f>
        <v>210889</v>
      </c>
      <c r="C689" s="147">
        <f t="shared" si="218"/>
        <v>0</v>
      </c>
      <c r="D689" s="147">
        <f t="shared" si="218"/>
        <v>210889</v>
      </c>
      <c r="E689" s="147">
        <f t="shared" si="218"/>
        <v>232069</v>
      </c>
      <c r="F689" s="147">
        <f t="shared" si="218"/>
        <v>0</v>
      </c>
      <c r="G689" s="147">
        <f t="shared" si="218"/>
        <v>232069</v>
      </c>
      <c r="H689" s="45">
        <f t="shared" si="218"/>
        <v>210250</v>
      </c>
      <c r="I689" s="45">
        <f t="shared" si="218"/>
        <v>0</v>
      </c>
      <c r="J689" s="45">
        <f t="shared" si="218"/>
        <v>210250</v>
      </c>
      <c r="K689" s="45">
        <f>SUM(K687:K688)</f>
        <v>185422</v>
      </c>
      <c r="L689" s="45">
        <f>SUM(L687:L688)</f>
        <v>5585</v>
      </c>
      <c r="M689" s="148">
        <f>SUM(M687:M688)</f>
        <v>191007</v>
      </c>
      <c r="N689" s="149">
        <f>SUM(M689/J689)</f>
        <v>0.90847562425683714</v>
      </c>
    </row>
    <row r="690" spans="1:14" x14ac:dyDescent="0.2">
      <c r="A690" s="1" t="s">
        <v>8</v>
      </c>
      <c r="B690" s="150">
        <v>9</v>
      </c>
      <c r="C690" s="47"/>
      <c r="D690" s="151">
        <f>SUM(B690:C690)</f>
        <v>9</v>
      </c>
      <c r="E690" s="150">
        <v>11</v>
      </c>
      <c r="F690" s="47"/>
      <c r="G690" s="150">
        <f>SUM(E690:F690)</f>
        <v>11</v>
      </c>
      <c r="H690" s="72">
        <v>12</v>
      </c>
      <c r="I690" s="51">
        <v>0</v>
      </c>
      <c r="J690" s="52">
        <v>12</v>
      </c>
      <c r="K690" s="72">
        <v>10</v>
      </c>
      <c r="L690" s="51"/>
      <c r="M690" s="47">
        <f t="shared" si="207"/>
        <v>10</v>
      </c>
      <c r="N690" s="122">
        <f>SUM(M690/J690)</f>
        <v>0.83333333333333337</v>
      </c>
    </row>
    <row r="691" spans="1:14" x14ac:dyDescent="0.2">
      <c r="A691" s="2"/>
      <c r="B691" s="65"/>
      <c r="C691" s="66"/>
      <c r="D691" s="65"/>
      <c r="E691" s="65"/>
      <c r="F691" s="66"/>
      <c r="G691" s="65"/>
      <c r="H691" s="65"/>
      <c r="I691" s="65"/>
      <c r="J691" s="66"/>
      <c r="K691" s="65"/>
      <c r="L691" s="65"/>
      <c r="M691" s="66"/>
      <c r="N691" s="131"/>
    </row>
    <row r="692" spans="1:14" x14ac:dyDescent="0.2">
      <c r="A692" s="2"/>
      <c r="B692" s="2"/>
      <c r="C692" s="2"/>
      <c r="D692" s="2"/>
      <c r="N692" s="131"/>
    </row>
    <row r="693" spans="1:14" x14ac:dyDescent="0.2">
      <c r="A693" s="4"/>
      <c r="B693" s="4" t="s">
        <v>61</v>
      </c>
      <c r="C693" s="4"/>
      <c r="D693" s="4"/>
      <c r="N693" s="131"/>
    </row>
    <row r="694" spans="1:14" ht="25.5" customHeight="1" x14ac:dyDescent="0.2">
      <c r="A694" s="169" t="s">
        <v>62</v>
      </c>
      <c r="B694" s="172" t="s">
        <v>14</v>
      </c>
      <c r="C694" s="172" t="s">
        <v>15</v>
      </c>
      <c r="D694" s="172" t="s">
        <v>66</v>
      </c>
      <c r="E694" s="184" t="s">
        <v>67</v>
      </c>
      <c r="F694" s="184"/>
      <c r="G694" s="185"/>
      <c r="H694" s="184" t="s">
        <v>72</v>
      </c>
      <c r="I694" s="184"/>
      <c r="J694" s="184"/>
      <c r="K694" s="184" t="s">
        <v>68</v>
      </c>
      <c r="L694" s="184"/>
      <c r="M694" s="184"/>
      <c r="N694" s="192" t="s">
        <v>69</v>
      </c>
    </row>
    <row r="695" spans="1:14" ht="12.75" customHeight="1" x14ac:dyDescent="0.2">
      <c r="A695" s="170"/>
      <c r="B695" s="173"/>
      <c r="C695" s="173"/>
      <c r="D695" s="173"/>
      <c r="E695" s="186" t="s">
        <v>14</v>
      </c>
      <c r="F695" s="186" t="s">
        <v>15</v>
      </c>
      <c r="G695" s="188" t="s">
        <v>4</v>
      </c>
      <c r="H695" s="186" t="s">
        <v>14</v>
      </c>
      <c r="I695" s="186" t="s">
        <v>15</v>
      </c>
      <c r="J695" s="186" t="s">
        <v>4</v>
      </c>
      <c r="K695" s="186" t="s">
        <v>14</v>
      </c>
      <c r="L695" s="186" t="s">
        <v>15</v>
      </c>
      <c r="M695" s="186" t="s">
        <v>4</v>
      </c>
      <c r="N695" s="193"/>
    </row>
    <row r="696" spans="1:14" x14ac:dyDescent="0.2">
      <c r="A696" s="170"/>
      <c r="B696" s="173"/>
      <c r="C696" s="173"/>
      <c r="D696" s="173"/>
      <c r="E696" s="186"/>
      <c r="F696" s="186"/>
      <c r="G696" s="188"/>
      <c r="H696" s="186"/>
      <c r="I696" s="186"/>
      <c r="J696" s="186"/>
      <c r="K696" s="186"/>
      <c r="L696" s="186"/>
      <c r="M696" s="186"/>
      <c r="N696" s="193"/>
    </row>
    <row r="697" spans="1:14" x14ac:dyDescent="0.2">
      <c r="A697" s="171"/>
      <c r="B697" s="174"/>
      <c r="C697" s="174"/>
      <c r="D697" s="174"/>
      <c r="E697" s="187"/>
      <c r="F697" s="187"/>
      <c r="G697" s="189"/>
      <c r="H697" s="187"/>
      <c r="I697" s="187"/>
      <c r="J697" s="187"/>
      <c r="K697" s="187"/>
      <c r="L697" s="187"/>
      <c r="M697" s="187"/>
      <c r="N697" s="194"/>
    </row>
    <row r="698" spans="1:14" x14ac:dyDescent="0.2">
      <c r="A698" s="92" t="s">
        <v>1</v>
      </c>
      <c r="B698" s="93"/>
      <c r="C698" s="94"/>
      <c r="D698" s="94"/>
      <c r="E698" s="19"/>
      <c r="F698" s="19"/>
      <c r="G698" s="35"/>
      <c r="H698" s="19"/>
      <c r="I698" s="19"/>
      <c r="J698" s="19"/>
      <c r="K698" s="19"/>
      <c r="L698" s="19"/>
      <c r="M698" s="19"/>
      <c r="N698" s="122"/>
    </row>
    <row r="699" spans="1:14" x14ac:dyDescent="0.2">
      <c r="A699" s="8" t="s">
        <v>21</v>
      </c>
      <c r="B699" s="21">
        <v>132000</v>
      </c>
      <c r="C699" s="19"/>
      <c r="D699" s="21">
        <f t="shared" ref="D699:D726" si="219">SUM(B699:C699)</f>
        <v>132000</v>
      </c>
      <c r="E699" s="21">
        <v>282000</v>
      </c>
      <c r="F699" s="19"/>
      <c r="G699" s="104">
        <f t="shared" ref="G699:G722" si="220">SUM(E699:F699)</f>
        <v>282000</v>
      </c>
      <c r="H699" s="116">
        <v>277164</v>
      </c>
      <c r="I699" s="21">
        <v>0</v>
      </c>
      <c r="J699" s="21">
        <v>277164</v>
      </c>
      <c r="K699" s="21">
        <v>277164</v>
      </c>
      <c r="L699" s="21"/>
      <c r="M699" s="21">
        <f>SUM(K699:L699)</f>
        <v>277164</v>
      </c>
      <c r="N699" s="122">
        <f>SUM(M699/J699)</f>
        <v>1</v>
      </c>
    </row>
    <row r="700" spans="1:14" x14ac:dyDescent="0.2">
      <c r="A700" s="9" t="s">
        <v>22</v>
      </c>
      <c r="B700" s="22"/>
      <c r="C700" s="19"/>
      <c r="D700" s="23">
        <f t="shared" si="219"/>
        <v>0</v>
      </c>
      <c r="E700" s="22"/>
      <c r="F700" s="19"/>
      <c r="G700" s="36">
        <f t="shared" si="220"/>
        <v>0</v>
      </c>
      <c r="H700" s="110">
        <v>0</v>
      </c>
      <c r="I700" s="22">
        <v>0</v>
      </c>
      <c r="J700" s="19">
        <v>0</v>
      </c>
      <c r="K700" s="23"/>
      <c r="L700" s="22"/>
      <c r="M700" s="19">
        <f t="shared" ref="M700:M743" si="221">SUM(K700:L700)</f>
        <v>0</v>
      </c>
      <c r="N700" s="122"/>
    </row>
    <row r="701" spans="1:14" x14ac:dyDescent="0.2">
      <c r="A701" s="9" t="s">
        <v>23</v>
      </c>
      <c r="B701" s="22"/>
      <c r="C701" s="19"/>
      <c r="D701" s="23">
        <f t="shared" si="219"/>
        <v>0</v>
      </c>
      <c r="E701" s="22"/>
      <c r="F701" s="19"/>
      <c r="G701" s="36">
        <f t="shared" si="220"/>
        <v>0</v>
      </c>
      <c r="H701" s="110">
        <v>0</v>
      </c>
      <c r="I701" s="22">
        <v>0</v>
      </c>
      <c r="J701" s="19">
        <v>0</v>
      </c>
      <c r="K701" s="23"/>
      <c r="L701" s="22"/>
      <c r="M701" s="19">
        <f t="shared" si="221"/>
        <v>0</v>
      </c>
      <c r="N701" s="122"/>
    </row>
    <row r="702" spans="1:14" x14ac:dyDescent="0.2">
      <c r="A702" s="10" t="s">
        <v>24</v>
      </c>
      <c r="B702" s="3">
        <f t="shared" ref="B702:J702" si="222">SUM(B703:B713)</f>
        <v>19121</v>
      </c>
      <c r="C702" s="3">
        <f t="shared" si="222"/>
        <v>0</v>
      </c>
      <c r="D702" s="3">
        <f t="shared" si="222"/>
        <v>19121</v>
      </c>
      <c r="E702" s="3">
        <f t="shared" si="222"/>
        <v>36321</v>
      </c>
      <c r="F702" s="3">
        <f t="shared" si="222"/>
        <v>0</v>
      </c>
      <c r="G702" s="74">
        <f t="shared" si="222"/>
        <v>36321</v>
      </c>
      <c r="H702" s="3">
        <f t="shared" si="222"/>
        <v>37442</v>
      </c>
      <c r="I702" s="3">
        <f t="shared" si="222"/>
        <v>0</v>
      </c>
      <c r="J702" s="3">
        <f t="shared" si="222"/>
        <v>37442</v>
      </c>
      <c r="K702" s="3">
        <f>SUM(K703:K713)</f>
        <v>37439</v>
      </c>
      <c r="L702" s="3">
        <f>SUM(L703:L713)</f>
        <v>0</v>
      </c>
      <c r="M702" s="3">
        <f>SUM(M703:M713)</f>
        <v>37439</v>
      </c>
      <c r="N702" s="122">
        <f>SUM(M702/J702)</f>
        <v>0.99991987607499599</v>
      </c>
    </row>
    <row r="703" spans="1:14" x14ac:dyDescent="0.2">
      <c r="A703" s="11" t="s">
        <v>25</v>
      </c>
      <c r="B703" s="5"/>
      <c r="C703" s="12"/>
      <c r="D703" s="24">
        <f t="shared" si="219"/>
        <v>0</v>
      </c>
      <c r="E703" s="5"/>
      <c r="F703" s="12"/>
      <c r="G703" s="103">
        <f t="shared" si="220"/>
        <v>0</v>
      </c>
      <c r="H703" s="111">
        <v>0</v>
      </c>
      <c r="I703" s="5">
        <v>0</v>
      </c>
      <c r="J703" s="12">
        <v>0</v>
      </c>
      <c r="K703" s="24"/>
      <c r="L703" s="5"/>
      <c r="M703" s="12">
        <f t="shared" si="221"/>
        <v>0</v>
      </c>
      <c r="N703" s="122"/>
    </row>
    <row r="704" spans="1:14" x14ac:dyDescent="0.2">
      <c r="A704" s="11" t="s">
        <v>26</v>
      </c>
      <c r="B704" s="5"/>
      <c r="C704" s="12"/>
      <c r="D704" s="24">
        <f t="shared" si="219"/>
        <v>0</v>
      </c>
      <c r="E704" s="5"/>
      <c r="F704" s="12"/>
      <c r="G704" s="103">
        <f t="shared" si="220"/>
        <v>0</v>
      </c>
      <c r="H704" s="111">
        <v>0</v>
      </c>
      <c r="I704" s="5">
        <v>0</v>
      </c>
      <c r="J704" s="12">
        <v>0</v>
      </c>
      <c r="K704" s="24"/>
      <c r="L704" s="5"/>
      <c r="M704" s="12">
        <f t="shared" si="221"/>
        <v>0</v>
      </c>
      <c r="N704" s="122"/>
    </row>
    <row r="705" spans="1:14" x14ac:dyDescent="0.2">
      <c r="A705" s="11" t="s">
        <v>0</v>
      </c>
      <c r="B705" s="5">
        <v>19120</v>
      </c>
      <c r="C705" s="12"/>
      <c r="D705" s="24">
        <f t="shared" si="219"/>
        <v>19120</v>
      </c>
      <c r="E705" s="5">
        <v>35320</v>
      </c>
      <c r="F705" s="12"/>
      <c r="G705" s="103">
        <f t="shared" si="220"/>
        <v>35320</v>
      </c>
      <c r="H705" s="111">
        <v>36133</v>
      </c>
      <c r="I705" s="5">
        <v>0</v>
      </c>
      <c r="J705" s="24">
        <v>36133</v>
      </c>
      <c r="K705" s="24">
        <v>36133</v>
      </c>
      <c r="L705" s="5"/>
      <c r="M705" s="24">
        <f t="shared" si="221"/>
        <v>36133</v>
      </c>
      <c r="N705" s="122">
        <f>SUM(M705/J705)</f>
        <v>1</v>
      </c>
    </row>
    <row r="706" spans="1:14" x14ac:dyDescent="0.2">
      <c r="A706" s="11" t="s">
        <v>27</v>
      </c>
      <c r="B706" s="25"/>
      <c r="C706" s="12"/>
      <c r="D706" s="24">
        <f t="shared" si="219"/>
        <v>0</v>
      </c>
      <c r="E706" s="25">
        <v>1000</v>
      </c>
      <c r="F706" s="12"/>
      <c r="G706" s="103">
        <f t="shared" si="220"/>
        <v>1000</v>
      </c>
      <c r="H706" s="111">
        <v>1274</v>
      </c>
      <c r="I706" s="26">
        <v>0</v>
      </c>
      <c r="J706" s="24">
        <v>1274</v>
      </c>
      <c r="K706" s="24">
        <v>1273</v>
      </c>
      <c r="L706" s="26"/>
      <c r="M706" s="24">
        <f t="shared" si="221"/>
        <v>1273</v>
      </c>
      <c r="N706" s="122">
        <f>SUM(M706/J706)</f>
        <v>0.99921507064364212</v>
      </c>
    </row>
    <row r="707" spans="1:14" x14ac:dyDescent="0.2">
      <c r="A707" s="11" t="s">
        <v>52</v>
      </c>
      <c r="B707" s="25"/>
      <c r="C707" s="12"/>
      <c r="D707" s="24">
        <f t="shared" si="219"/>
        <v>0</v>
      </c>
      <c r="E707" s="25"/>
      <c r="F707" s="12"/>
      <c r="G707" s="103">
        <f t="shared" si="220"/>
        <v>0</v>
      </c>
      <c r="H707" s="111">
        <v>0</v>
      </c>
      <c r="I707" s="26">
        <v>0</v>
      </c>
      <c r="J707" s="12">
        <v>0</v>
      </c>
      <c r="K707" s="24"/>
      <c r="L707" s="26"/>
      <c r="M707" s="12">
        <f t="shared" si="221"/>
        <v>0</v>
      </c>
      <c r="N707" s="122"/>
    </row>
    <row r="708" spans="1:14" x14ac:dyDescent="0.2">
      <c r="A708" s="11" t="s">
        <v>29</v>
      </c>
      <c r="B708" s="25"/>
      <c r="C708" s="12"/>
      <c r="D708" s="24">
        <f t="shared" si="219"/>
        <v>0</v>
      </c>
      <c r="E708" s="25"/>
      <c r="F708" s="12"/>
      <c r="G708" s="103">
        <f t="shared" si="220"/>
        <v>0</v>
      </c>
      <c r="H708" s="111">
        <v>0</v>
      </c>
      <c r="I708" s="26">
        <v>0</v>
      </c>
      <c r="J708" s="12">
        <v>0</v>
      </c>
      <c r="K708" s="24"/>
      <c r="L708" s="26"/>
      <c r="M708" s="12">
        <f t="shared" si="221"/>
        <v>0</v>
      </c>
      <c r="N708" s="122"/>
    </row>
    <row r="709" spans="1:14" x14ac:dyDescent="0.2">
      <c r="A709" s="11" t="s">
        <v>30</v>
      </c>
      <c r="B709" s="25"/>
      <c r="C709" s="12"/>
      <c r="D709" s="24">
        <f t="shared" si="219"/>
        <v>0</v>
      </c>
      <c r="E709" s="25"/>
      <c r="F709" s="12"/>
      <c r="G709" s="103">
        <f t="shared" si="220"/>
        <v>0</v>
      </c>
      <c r="H709" s="111">
        <v>0</v>
      </c>
      <c r="I709" s="26">
        <v>0</v>
      </c>
      <c r="J709" s="12">
        <v>0</v>
      </c>
      <c r="K709" s="24"/>
      <c r="L709" s="26"/>
      <c r="M709" s="12">
        <f t="shared" si="221"/>
        <v>0</v>
      </c>
      <c r="N709" s="122"/>
    </row>
    <row r="710" spans="1:14" x14ac:dyDescent="0.2">
      <c r="A710" s="11" t="s">
        <v>31</v>
      </c>
      <c r="B710" s="25"/>
      <c r="C710" s="12"/>
      <c r="D710" s="24">
        <f t="shared" si="219"/>
        <v>0</v>
      </c>
      <c r="E710" s="25"/>
      <c r="F710" s="12"/>
      <c r="G710" s="103">
        <f t="shared" si="220"/>
        <v>0</v>
      </c>
      <c r="H710" s="111">
        <v>0</v>
      </c>
      <c r="I710" s="26">
        <v>0</v>
      </c>
      <c r="J710" s="12">
        <v>0</v>
      </c>
      <c r="K710" s="24"/>
      <c r="L710" s="26"/>
      <c r="M710" s="12">
        <f t="shared" si="221"/>
        <v>0</v>
      </c>
      <c r="N710" s="122"/>
    </row>
    <row r="711" spans="1:14" x14ac:dyDescent="0.2">
      <c r="A711" s="11" t="s">
        <v>32</v>
      </c>
      <c r="B711" s="25">
        <v>1</v>
      </c>
      <c r="C711" s="79"/>
      <c r="D711" s="24">
        <f t="shared" si="219"/>
        <v>1</v>
      </c>
      <c r="E711" s="25">
        <v>1</v>
      </c>
      <c r="F711" s="79"/>
      <c r="G711" s="103">
        <f t="shared" si="220"/>
        <v>1</v>
      </c>
      <c r="H711" s="111">
        <v>1</v>
      </c>
      <c r="I711" s="26">
        <v>0</v>
      </c>
      <c r="J711" s="12">
        <v>1</v>
      </c>
      <c r="K711" s="24">
        <v>0</v>
      </c>
      <c r="L711" s="26"/>
      <c r="M711" s="12">
        <f t="shared" si="221"/>
        <v>0</v>
      </c>
      <c r="N711" s="122">
        <f>SUM(M711/J711)</f>
        <v>0</v>
      </c>
    </row>
    <row r="712" spans="1:14" x14ac:dyDescent="0.2">
      <c r="A712" s="11" t="s">
        <v>33</v>
      </c>
      <c r="B712" s="25"/>
      <c r="C712" s="80"/>
      <c r="D712" s="24">
        <f t="shared" si="219"/>
        <v>0</v>
      </c>
      <c r="E712" s="25"/>
      <c r="F712" s="80"/>
      <c r="G712" s="103">
        <f t="shared" si="220"/>
        <v>0</v>
      </c>
      <c r="H712" s="111">
        <v>0</v>
      </c>
      <c r="I712" s="26">
        <v>0</v>
      </c>
      <c r="J712" s="62">
        <v>0</v>
      </c>
      <c r="K712" s="24"/>
      <c r="L712" s="26"/>
      <c r="M712" s="62">
        <f t="shared" si="221"/>
        <v>0</v>
      </c>
      <c r="N712" s="122"/>
    </row>
    <row r="713" spans="1:14" x14ac:dyDescent="0.2">
      <c r="A713" s="11" t="s">
        <v>34</v>
      </c>
      <c r="B713" s="25"/>
      <c r="C713" s="79"/>
      <c r="D713" s="24">
        <f t="shared" si="219"/>
        <v>0</v>
      </c>
      <c r="E713" s="25"/>
      <c r="F713" s="79"/>
      <c r="G713" s="103">
        <f t="shared" si="220"/>
        <v>0</v>
      </c>
      <c r="H713" s="111">
        <v>34</v>
      </c>
      <c r="I713" s="26">
        <v>0</v>
      </c>
      <c r="J713" s="12">
        <v>34</v>
      </c>
      <c r="K713" s="24">
        <v>33</v>
      </c>
      <c r="L713" s="26"/>
      <c r="M713" s="12">
        <f t="shared" si="221"/>
        <v>33</v>
      </c>
      <c r="N713" s="122">
        <f>SUM(M713/J713)</f>
        <v>0.97058823529411764</v>
      </c>
    </row>
    <row r="714" spans="1:14" x14ac:dyDescent="0.2">
      <c r="A714" s="10" t="s">
        <v>20</v>
      </c>
      <c r="B714" s="27">
        <f>SUM(B716:B720)</f>
        <v>0</v>
      </c>
      <c r="C714" s="89"/>
      <c r="D714" s="30">
        <f t="shared" si="219"/>
        <v>0</v>
      </c>
      <c r="E714" s="27">
        <f>SUM(E716:E720)</f>
        <v>0</v>
      </c>
      <c r="F714" s="89"/>
      <c r="G714" s="107">
        <f t="shared" si="220"/>
        <v>0</v>
      </c>
      <c r="H714" s="121">
        <v>0</v>
      </c>
      <c r="I714" s="29">
        <v>0</v>
      </c>
      <c r="J714" s="10">
        <v>0</v>
      </c>
      <c r="K714" s="30">
        <f>SUM(K715:K720)</f>
        <v>0</v>
      </c>
      <c r="L714" s="30">
        <f>SUM(L715:L720)</f>
        <v>0</v>
      </c>
      <c r="M714" s="30">
        <f>SUM(M715:M720)</f>
        <v>0</v>
      </c>
      <c r="N714" s="122"/>
    </row>
    <row r="715" spans="1:14" x14ac:dyDescent="0.2">
      <c r="A715" s="12" t="s">
        <v>25</v>
      </c>
      <c r="B715" s="25"/>
      <c r="C715" s="79"/>
      <c r="D715" s="24">
        <f t="shared" si="219"/>
        <v>0</v>
      </c>
      <c r="E715" s="25"/>
      <c r="F715" s="79"/>
      <c r="G715" s="103">
        <f t="shared" si="220"/>
        <v>0</v>
      </c>
      <c r="H715" s="111">
        <v>0</v>
      </c>
      <c r="I715" s="26">
        <v>0</v>
      </c>
      <c r="J715" s="12">
        <v>0</v>
      </c>
      <c r="K715" s="24"/>
      <c r="L715" s="26"/>
      <c r="M715" s="12">
        <f t="shared" si="221"/>
        <v>0</v>
      </c>
      <c r="N715" s="122"/>
    </row>
    <row r="716" spans="1:14" x14ac:dyDescent="0.2">
      <c r="A716" s="12" t="s">
        <v>35</v>
      </c>
      <c r="B716" s="25"/>
      <c r="C716" s="79"/>
      <c r="D716" s="24">
        <f t="shared" si="219"/>
        <v>0</v>
      </c>
      <c r="E716" s="25"/>
      <c r="F716" s="79"/>
      <c r="G716" s="103">
        <f t="shared" si="220"/>
        <v>0</v>
      </c>
      <c r="H716" s="111">
        <v>0</v>
      </c>
      <c r="I716" s="26">
        <v>0</v>
      </c>
      <c r="J716" s="12">
        <v>0</v>
      </c>
      <c r="K716" s="24"/>
      <c r="L716" s="26"/>
      <c r="M716" s="12">
        <f t="shared" si="221"/>
        <v>0</v>
      </c>
      <c r="N716" s="122"/>
    </row>
    <row r="717" spans="1:14" x14ac:dyDescent="0.2">
      <c r="A717" s="12" t="s">
        <v>36</v>
      </c>
      <c r="B717" s="25"/>
      <c r="C717" s="79"/>
      <c r="D717" s="24">
        <f t="shared" si="219"/>
        <v>0</v>
      </c>
      <c r="E717" s="25"/>
      <c r="F717" s="79"/>
      <c r="G717" s="103">
        <f t="shared" si="220"/>
        <v>0</v>
      </c>
      <c r="H717" s="111">
        <v>0</v>
      </c>
      <c r="I717" s="26">
        <v>0</v>
      </c>
      <c r="J717" s="12">
        <v>0</v>
      </c>
      <c r="K717" s="24"/>
      <c r="L717" s="26"/>
      <c r="M717" s="12">
        <f t="shared" si="221"/>
        <v>0</v>
      </c>
      <c r="N717" s="122"/>
    </row>
    <row r="718" spans="1:14" x14ac:dyDescent="0.2">
      <c r="A718" s="12" t="s">
        <v>37</v>
      </c>
      <c r="B718" s="25"/>
      <c r="C718" s="81"/>
      <c r="D718" s="24">
        <f t="shared" si="219"/>
        <v>0</v>
      </c>
      <c r="E718" s="25"/>
      <c r="F718" s="81"/>
      <c r="G718" s="103">
        <f t="shared" si="220"/>
        <v>0</v>
      </c>
      <c r="H718" s="111">
        <v>0</v>
      </c>
      <c r="I718" s="26">
        <v>0</v>
      </c>
      <c r="J718" s="82">
        <v>0</v>
      </c>
      <c r="K718" s="24"/>
      <c r="L718" s="26"/>
      <c r="M718" s="82">
        <f t="shared" si="221"/>
        <v>0</v>
      </c>
      <c r="N718" s="122"/>
    </row>
    <row r="719" spans="1:14" x14ac:dyDescent="0.2">
      <c r="A719" s="12" t="s">
        <v>38</v>
      </c>
      <c r="B719" s="25"/>
      <c r="C719" s="79"/>
      <c r="D719" s="24">
        <f t="shared" si="219"/>
        <v>0</v>
      </c>
      <c r="E719" s="25"/>
      <c r="F719" s="79"/>
      <c r="G719" s="103">
        <f t="shared" si="220"/>
        <v>0</v>
      </c>
      <c r="H719" s="111">
        <v>0</v>
      </c>
      <c r="I719" s="26">
        <v>0</v>
      </c>
      <c r="J719" s="12">
        <v>0</v>
      </c>
      <c r="K719" s="24"/>
      <c r="L719" s="26"/>
      <c r="M719" s="12">
        <f t="shared" si="221"/>
        <v>0</v>
      </c>
      <c r="N719" s="122"/>
    </row>
    <row r="720" spans="1:14" x14ac:dyDescent="0.2">
      <c r="A720" s="12" t="s">
        <v>39</v>
      </c>
      <c r="B720" s="25"/>
      <c r="C720" s="79"/>
      <c r="D720" s="24">
        <f t="shared" si="219"/>
        <v>0</v>
      </c>
      <c r="E720" s="25"/>
      <c r="F720" s="79"/>
      <c r="G720" s="103">
        <f t="shared" si="220"/>
        <v>0</v>
      </c>
      <c r="H720" s="111">
        <v>0</v>
      </c>
      <c r="I720" s="26">
        <v>0</v>
      </c>
      <c r="J720" s="12">
        <v>0</v>
      </c>
      <c r="K720" s="24"/>
      <c r="L720" s="26"/>
      <c r="M720" s="12">
        <f t="shared" si="221"/>
        <v>0</v>
      </c>
      <c r="N720" s="122"/>
    </row>
    <row r="721" spans="1:14" x14ac:dyDescent="0.2">
      <c r="A721" s="9" t="s">
        <v>40</v>
      </c>
      <c r="B721" s="14"/>
      <c r="C721" s="37"/>
      <c r="D721" s="23">
        <f t="shared" si="219"/>
        <v>0</v>
      </c>
      <c r="E721" s="14"/>
      <c r="F721" s="37"/>
      <c r="G721" s="36">
        <f t="shared" si="220"/>
        <v>0</v>
      </c>
      <c r="H721" s="110">
        <v>0</v>
      </c>
      <c r="I721" s="83">
        <v>0</v>
      </c>
      <c r="J721" s="38">
        <v>0</v>
      </c>
      <c r="K721" s="23"/>
      <c r="L721" s="144"/>
      <c r="M721" s="44">
        <f t="shared" si="221"/>
        <v>0</v>
      </c>
      <c r="N721" s="122"/>
    </row>
    <row r="722" spans="1:14" x14ac:dyDescent="0.2">
      <c r="A722" s="9" t="s">
        <v>41</v>
      </c>
      <c r="B722" s="28"/>
      <c r="C722" s="84"/>
      <c r="D722" s="23">
        <f t="shared" si="219"/>
        <v>0</v>
      </c>
      <c r="E722" s="28"/>
      <c r="F722" s="84"/>
      <c r="G722" s="36">
        <f t="shared" si="220"/>
        <v>0</v>
      </c>
      <c r="H722" s="110">
        <v>0</v>
      </c>
      <c r="I722" s="73">
        <v>0</v>
      </c>
      <c r="J722" s="23">
        <v>0</v>
      </c>
      <c r="K722" s="23"/>
      <c r="L722" s="71"/>
      <c r="M722" s="23">
        <f t="shared" si="221"/>
        <v>0</v>
      </c>
      <c r="N722" s="122"/>
    </row>
    <row r="723" spans="1:14" x14ac:dyDescent="0.2">
      <c r="A723" s="10" t="s">
        <v>42</v>
      </c>
      <c r="B723" s="27">
        <f t="shared" ref="B723:J723" si="223">SUM(B699,B700,B701,B702,B714,B721,B722)</f>
        <v>151121</v>
      </c>
      <c r="C723" s="27">
        <f t="shared" si="223"/>
        <v>0</v>
      </c>
      <c r="D723" s="27">
        <f t="shared" si="223"/>
        <v>151121</v>
      </c>
      <c r="E723" s="27">
        <f t="shared" si="223"/>
        <v>318321</v>
      </c>
      <c r="F723" s="27">
        <f t="shared" si="223"/>
        <v>0</v>
      </c>
      <c r="G723" s="29">
        <f t="shared" si="223"/>
        <v>318321</v>
      </c>
      <c r="H723" s="27">
        <f t="shared" si="223"/>
        <v>314606</v>
      </c>
      <c r="I723" s="27">
        <f t="shared" si="223"/>
        <v>0</v>
      </c>
      <c r="J723" s="27">
        <f t="shared" si="223"/>
        <v>314606</v>
      </c>
      <c r="K723" s="27">
        <f>SUM(K699,K700,K701,K702,K714,K721,K722)</f>
        <v>314603</v>
      </c>
      <c r="L723" s="29">
        <f>SUM(L699,L700,L701,L702,L714,L721,L722)</f>
        <v>0</v>
      </c>
      <c r="M723" s="27">
        <f>SUM(M699,M700,M701,M702,M714,M721,M722)</f>
        <v>314603</v>
      </c>
      <c r="N723" s="122">
        <f t="shared" ref="N723:N743" si="224">SUM(M723/J723)</f>
        <v>0.99999046426323723</v>
      </c>
    </row>
    <row r="724" spans="1:14" x14ac:dyDescent="0.2">
      <c r="A724" s="13" t="s">
        <v>65</v>
      </c>
      <c r="B724" s="31"/>
      <c r="C724" s="98"/>
      <c r="D724" s="30"/>
      <c r="E724" s="31">
        <v>2604</v>
      </c>
      <c r="F724" s="98"/>
      <c r="G724" s="36">
        <f>SUM(E724:F724)</f>
        <v>2604</v>
      </c>
      <c r="H724" s="118">
        <v>2604</v>
      </c>
      <c r="I724" s="71">
        <v>0</v>
      </c>
      <c r="J724" s="69">
        <v>2604</v>
      </c>
      <c r="K724" s="69">
        <v>2604</v>
      </c>
      <c r="L724" s="71"/>
      <c r="M724" s="69">
        <f>SUM(K724:L724)</f>
        <v>2604</v>
      </c>
      <c r="N724" s="122">
        <f t="shared" si="224"/>
        <v>1</v>
      </c>
    </row>
    <row r="725" spans="1:14" x14ac:dyDescent="0.2">
      <c r="A725" s="14" t="s">
        <v>53</v>
      </c>
      <c r="B725" s="28">
        <v>209821</v>
      </c>
      <c r="C725" s="37"/>
      <c r="D725" s="23">
        <f t="shared" si="219"/>
        <v>209821</v>
      </c>
      <c r="E725" s="28">
        <v>150055</v>
      </c>
      <c r="F725" s="37"/>
      <c r="G725" s="36">
        <f>SUM(E725:F725)</f>
        <v>150055</v>
      </c>
      <c r="H725" s="110">
        <v>164000</v>
      </c>
      <c r="I725" s="73">
        <v>0</v>
      </c>
      <c r="J725" s="42">
        <v>164000</v>
      </c>
      <c r="K725" s="23">
        <v>164000</v>
      </c>
      <c r="L725" s="71"/>
      <c r="M725" s="42">
        <f t="shared" si="221"/>
        <v>164000</v>
      </c>
      <c r="N725" s="122">
        <f t="shared" si="224"/>
        <v>1</v>
      </c>
    </row>
    <row r="726" spans="1:14" x14ac:dyDescent="0.2">
      <c r="A726" s="10" t="s">
        <v>43</v>
      </c>
      <c r="B726" s="27">
        <f>SUM(B723:B725)</f>
        <v>360942</v>
      </c>
      <c r="C726" s="89"/>
      <c r="D726" s="30">
        <f t="shared" si="219"/>
        <v>360942</v>
      </c>
      <c r="E726" s="27">
        <f t="shared" ref="E726:M726" si="225">SUM(E723:E725)</f>
        <v>470980</v>
      </c>
      <c r="F726" s="27">
        <f t="shared" si="225"/>
        <v>0</v>
      </c>
      <c r="G726" s="29">
        <f t="shared" si="225"/>
        <v>470980</v>
      </c>
      <c r="H726" s="27">
        <f t="shared" si="225"/>
        <v>481210</v>
      </c>
      <c r="I726" s="27">
        <f t="shared" si="225"/>
        <v>0</v>
      </c>
      <c r="J726" s="27">
        <f t="shared" si="225"/>
        <v>481210</v>
      </c>
      <c r="K726" s="27">
        <f t="shared" si="225"/>
        <v>481207</v>
      </c>
      <c r="L726" s="27">
        <f t="shared" si="225"/>
        <v>0</v>
      </c>
      <c r="M726" s="27">
        <f t="shared" si="225"/>
        <v>481207</v>
      </c>
      <c r="N726" s="122">
        <f t="shared" si="224"/>
        <v>0.99999376571559195</v>
      </c>
    </row>
    <row r="727" spans="1:14" x14ac:dyDescent="0.2">
      <c r="A727" s="9"/>
      <c r="B727" s="34"/>
      <c r="C727" s="35"/>
      <c r="D727" s="23"/>
      <c r="E727" s="34"/>
      <c r="F727" s="35"/>
      <c r="G727" s="36"/>
      <c r="H727" s="110">
        <v>0</v>
      </c>
      <c r="I727" s="34">
        <v>0</v>
      </c>
      <c r="J727" s="19">
        <v>0</v>
      </c>
      <c r="K727" s="23"/>
      <c r="L727" s="34"/>
      <c r="M727" s="19">
        <f t="shared" si="221"/>
        <v>0</v>
      </c>
      <c r="N727" s="122"/>
    </row>
    <row r="728" spans="1:14" x14ac:dyDescent="0.2">
      <c r="A728" s="15" t="s">
        <v>2</v>
      </c>
      <c r="B728" s="36"/>
      <c r="C728" s="35"/>
      <c r="D728" s="23"/>
      <c r="E728" s="36"/>
      <c r="F728" s="35"/>
      <c r="G728" s="36"/>
      <c r="H728" s="110">
        <v>0</v>
      </c>
      <c r="I728" s="36">
        <v>0</v>
      </c>
      <c r="J728" s="19">
        <v>0</v>
      </c>
      <c r="K728" s="23"/>
      <c r="L728" s="36"/>
      <c r="M728" s="19">
        <f t="shared" si="221"/>
        <v>0</v>
      </c>
      <c r="N728" s="122"/>
    </row>
    <row r="729" spans="1:14" x14ac:dyDescent="0.2">
      <c r="A729" s="9" t="s">
        <v>3</v>
      </c>
      <c r="B729" s="36">
        <v>271800</v>
      </c>
      <c r="C729" s="35"/>
      <c r="D729" s="23">
        <f t="shared" ref="D729:D734" si="226">SUM(B729:C729)</f>
        <v>271800</v>
      </c>
      <c r="E729" s="36">
        <v>338254</v>
      </c>
      <c r="F729" s="35"/>
      <c r="G729" s="36">
        <f t="shared" ref="G729:G734" si="227">SUM(E729:F729)</f>
        <v>338254</v>
      </c>
      <c r="H729" s="110">
        <v>358769</v>
      </c>
      <c r="I729" s="36">
        <v>0</v>
      </c>
      <c r="J729" s="49">
        <v>358769</v>
      </c>
      <c r="K729" s="23">
        <v>358521</v>
      </c>
      <c r="L729" s="36"/>
      <c r="M729" s="49">
        <f t="shared" si="221"/>
        <v>358521</v>
      </c>
      <c r="N729" s="122">
        <f t="shared" si="224"/>
        <v>0.99930874741128695</v>
      </c>
    </row>
    <row r="730" spans="1:14" x14ac:dyDescent="0.2">
      <c r="A730" s="9" t="s">
        <v>17</v>
      </c>
      <c r="B730" s="36">
        <v>34066</v>
      </c>
      <c r="C730" s="35"/>
      <c r="D730" s="23">
        <f t="shared" si="226"/>
        <v>34066</v>
      </c>
      <c r="E730" s="36">
        <v>37046</v>
      </c>
      <c r="F730" s="35"/>
      <c r="G730" s="36">
        <f t="shared" si="227"/>
        <v>37046</v>
      </c>
      <c r="H730" s="110">
        <v>38554</v>
      </c>
      <c r="I730" s="36">
        <v>0</v>
      </c>
      <c r="J730" s="49">
        <v>38554</v>
      </c>
      <c r="K730" s="23">
        <v>38554</v>
      </c>
      <c r="L730" s="36"/>
      <c r="M730" s="49">
        <f t="shared" si="221"/>
        <v>38554</v>
      </c>
      <c r="N730" s="122">
        <f t="shared" si="224"/>
        <v>1</v>
      </c>
    </row>
    <row r="731" spans="1:14" x14ac:dyDescent="0.2">
      <c r="A731" s="10" t="s">
        <v>4</v>
      </c>
      <c r="B731" s="37">
        <f t="shared" ref="B731:J731" si="228">SUM(B729:B730)</f>
        <v>305866</v>
      </c>
      <c r="C731" s="37">
        <f t="shared" si="228"/>
        <v>0</v>
      </c>
      <c r="D731" s="37">
        <f t="shared" si="228"/>
        <v>305866</v>
      </c>
      <c r="E731" s="37">
        <f t="shared" si="228"/>
        <v>375300</v>
      </c>
      <c r="F731" s="37">
        <f t="shared" si="228"/>
        <v>0</v>
      </c>
      <c r="G731" s="37">
        <f t="shared" si="228"/>
        <v>375300</v>
      </c>
      <c r="H731" s="43">
        <f t="shared" si="228"/>
        <v>397323</v>
      </c>
      <c r="I731" s="43">
        <f t="shared" si="228"/>
        <v>0</v>
      </c>
      <c r="J731" s="43">
        <f t="shared" si="228"/>
        <v>397323</v>
      </c>
      <c r="K731" s="43">
        <f>SUM(K729:K730)</f>
        <v>397075</v>
      </c>
      <c r="L731" s="43">
        <f>SUM(L729:L730)</f>
        <v>0</v>
      </c>
      <c r="M731" s="44">
        <f>SUM(M729:M730)</f>
        <v>397075</v>
      </c>
      <c r="N731" s="122">
        <f t="shared" si="224"/>
        <v>0.99937582269337544</v>
      </c>
    </row>
    <row r="732" spans="1:14" x14ac:dyDescent="0.2">
      <c r="A732" s="9" t="s">
        <v>5</v>
      </c>
      <c r="B732" s="61">
        <v>53626</v>
      </c>
      <c r="C732" s="39"/>
      <c r="D732" s="40">
        <f t="shared" si="226"/>
        <v>53626</v>
      </c>
      <c r="E732" s="61">
        <v>94230</v>
      </c>
      <c r="F732" s="39"/>
      <c r="G732" s="61">
        <f t="shared" si="227"/>
        <v>94230</v>
      </c>
      <c r="H732" s="113">
        <v>83437</v>
      </c>
      <c r="I732" s="61">
        <v>0</v>
      </c>
      <c r="J732" s="49">
        <v>83437</v>
      </c>
      <c r="K732" s="69">
        <v>81815</v>
      </c>
      <c r="L732" s="128"/>
      <c r="M732" s="49">
        <f t="shared" si="221"/>
        <v>81815</v>
      </c>
      <c r="N732" s="122">
        <f t="shared" si="224"/>
        <v>0.98056018313218352</v>
      </c>
    </row>
    <row r="733" spans="1:14" x14ac:dyDescent="0.2">
      <c r="A733" s="9" t="s">
        <v>44</v>
      </c>
      <c r="B733" s="34"/>
      <c r="C733" s="39"/>
      <c r="D733" s="40">
        <f t="shared" si="226"/>
        <v>0</v>
      </c>
      <c r="E733" s="34"/>
      <c r="F733" s="39"/>
      <c r="G733" s="61">
        <f t="shared" si="227"/>
        <v>0</v>
      </c>
      <c r="H733" s="113">
        <v>0</v>
      </c>
      <c r="I733" s="34">
        <v>0</v>
      </c>
      <c r="J733" s="49">
        <v>0</v>
      </c>
      <c r="K733" s="69"/>
      <c r="L733" s="34"/>
      <c r="M733" s="49">
        <f t="shared" si="221"/>
        <v>0</v>
      </c>
      <c r="N733" s="122"/>
    </row>
    <row r="734" spans="1:14" x14ac:dyDescent="0.2">
      <c r="A734" s="9" t="s">
        <v>45</v>
      </c>
      <c r="B734" s="34"/>
      <c r="C734" s="35"/>
      <c r="D734" s="40">
        <f t="shared" si="226"/>
        <v>0</v>
      </c>
      <c r="E734" s="34"/>
      <c r="F734" s="35"/>
      <c r="G734" s="61">
        <f t="shared" si="227"/>
        <v>0</v>
      </c>
      <c r="H734" s="113">
        <v>0</v>
      </c>
      <c r="I734" s="34">
        <v>0</v>
      </c>
      <c r="J734" s="49">
        <v>0</v>
      </c>
      <c r="K734" s="69"/>
      <c r="L734" s="34"/>
      <c r="M734" s="49">
        <f t="shared" si="221"/>
        <v>0</v>
      </c>
      <c r="N734" s="122"/>
    </row>
    <row r="735" spans="1:14" x14ac:dyDescent="0.2">
      <c r="A735" s="10" t="s">
        <v>46</v>
      </c>
      <c r="B735" s="37">
        <f t="shared" ref="B735:G735" si="229">SUM(B731:B734)</f>
        <v>359492</v>
      </c>
      <c r="C735" s="37">
        <f t="shared" si="229"/>
        <v>0</v>
      </c>
      <c r="D735" s="37">
        <f t="shared" si="229"/>
        <v>359492</v>
      </c>
      <c r="E735" s="37">
        <f t="shared" si="229"/>
        <v>469530</v>
      </c>
      <c r="F735" s="37">
        <f t="shared" si="229"/>
        <v>0</v>
      </c>
      <c r="G735" s="37">
        <f t="shared" si="229"/>
        <v>469530</v>
      </c>
      <c r="H735" s="112">
        <v>480760</v>
      </c>
      <c r="I735" s="43">
        <f>SUM(I731:I734)</f>
        <v>0</v>
      </c>
      <c r="J735" s="43">
        <f>SUM(J731:J734)</f>
        <v>480760</v>
      </c>
      <c r="K735" s="43">
        <f>SUM(K731:K734)</f>
        <v>478890</v>
      </c>
      <c r="L735" s="43">
        <f>SUM(L731:L734)</f>
        <v>0</v>
      </c>
      <c r="M735" s="44">
        <f>SUM(M731:M734)</f>
        <v>478890</v>
      </c>
      <c r="N735" s="122">
        <f t="shared" si="224"/>
        <v>0.99611032531824606</v>
      </c>
    </row>
    <row r="736" spans="1:14" x14ac:dyDescent="0.2">
      <c r="A736" s="9" t="s">
        <v>6</v>
      </c>
      <c r="B736" s="41">
        <v>1450</v>
      </c>
      <c r="C736" s="37"/>
      <c r="D736" s="40">
        <f t="shared" ref="D736:D741" si="230">SUM(B736:C736)</f>
        <v>1450</v>
      </c>
      <c r="E736" s="41">
        <v>1450</v>
      </c>
      <c r="F736" s="37"/>
      <c r="G736" s="61">
        <f t="shared" ref="G736:G741" si="231">SUM(E736:F736)</f>
        <v>1450</v>
      </c>
      <c r="H736" s="113">
        <v>450</v>
      </c>
      <c r="I736" s="41">
        <v>0</v>
      </c>
      <c r="J736" s="42">
        <v>450</v>
      </c>
      <c r="K736" s="69">
        <v>334</v>
      </c>
      <c r="L736" s="34"/>
      <c r="M736" s="42">
        <f t="shared" si="221"/>
        <v>334</v>
      </c>
      <c r="N736" s="122">
        <f t="shared" si="224"/>
        <v>0.74222222222222223</v>
      </c>
    </row>
    <row r="737" spans="1:14" x14ac:dyDescent="0.2">
      <c r="A737" s="9" t="s">
        <v>7</v>
      </c>
      <c r="B737" s="34"/>
      <c r="C737" s="34"/>
      <c r="D737" s="40">
        <f t="shared" si="230"/>
        <v>0</v>
      </c>
      <c r="E737" s="34"/>
      <c r="F737" s="34"/>
      <c r="G737" s="61">
        <f t="shared" si="231"/>
        <v>0</v>
      </c>
      <c r="H737" s="113">
        <v>0</v>
      </c>
      <c r="I737" s="34">
        <v>0</v>
      </c>
      <c r="J737" s="42">
        <v>0</v>
      </c>
      <c r="K737" s="69"/>
      <c r="L737" s="34"/>
      <c r="M737" s="42">
        <f t="shared" si="221"/>
        <v>0</v>
      </c>
      <c r="N737" s="122"/>
    </row>
    <row r="738" spans="1:14" x14ac:dyDescent="0.2">
      <c r="A738" s="9" t="s">
        <v>47</v>
      </c>
      <c r="B738" s="34"/>
      <c r="C738" s="34"/>
      <c r="D738" s="40">
        <f t="shared" si="230"/>
        <v>0</v>
      </c>
      <c r="E738" s="34"/>
      <c r="F738" s="34"/>
      <c r="G738" s="61">
        <f t="shared" si="231"/>
        <v>0</v>
      </c>
      <c r="H738" s="113">
        <v>0</v>
      </c>
      <c r="I738" s="34">
        <v>0</v>
      </c>
      <c r="J738" s="42">
        <v>0</v>
      </c>
      <c r="K738" s="69"/>
      <c r="L738" s="34"/>
      <c r="M738" s="42">
        <f t="shared" si="221"/>
        <v>0</v>
      </c>
      <c r="N738" s="122"/>
    </row>
    <row r="739" spans="1:14" x14ac:dyDescent="0.2">
      <c r="A739" s="10" t="s">
        <v>48</v>
      </c>
      <c r="B739" s="43">
        <f t="shared" ref="B739:G739" si="232">SUM(B736:B738)</f>
        <v>1450</v>
      </c>
      <c r="C739" s="43">
        <f t="shared" si="232"/>
        <v>0</v>
      </c>
      <c r="D739" s="43">
        <f t="shared" si="232"/>
        <v>1450</v>
      </c>
      <c r="E739" s="43">
        <f t="shared" si="232"/>
        <v>1450</v>
      </c>
      <c r="F739" s="43">
        <f t="shared" si="232"/>
        <v>0</v>
      </c>
      <c r="G739" s="43">
        <f t="shared" si="232"/>
        <v>1450</v>
      </c>
      <c r="H739" s="114">
        <v>450</v>
      </c>
      <c r="I739" s="43">
        <f>SUM(I736:I738)</f>
        <v>0</v>
      </c>
      <c r="J739" s="43">
        <f>SUM(J736:J738)</f>
        <v>450</v>
      </c>
      <c r="K739" s="43">
        <f>SUM(K736:K738)</f>
        <v>334</v>
      </c>
      <c r="L739" s="43">
        <f>SUM(L736:L738)</f>
        <v>0</v>
      </c>
      <c r="M739" s="44">
        <f>SUM(M736:M738)</f>
        <v>334</v>
      </c>
      <c r="N739" s="122">
        <f t="shared" si="224"/>
        <v>0.74222222222222223</v>
      </c>
    </row>
    <row r="740" spans="1:14" x14ac:dyDescent="0.2">
      <c r="A740" s="10" t="s">
        <v>49</v>
      </c>
      <c r="B740" s="45">
        <f t="shared" ref="B740:J740" si="233">SUM(B735,B739)</f>
        <v>360942</v>
      </c>
      <c r="C740" s="45">
        <f t="shared" si="233"/>
        <v>0</v>
      </c>
      <c r="D740" s="45">
        <f t="shared" si="233"/>
        <v>360942</v>
      </c>
      <c r="E740" s="45">
        <f t="shared" si="233"/>
        <v>470980</v>
      </c>
      <c r="F740" s="45">
        <f t="shared" si="233"/>
        <v>0</v>
      </c>
      <c r="G740" s="45">
        <f t="shared" si="233"/>
        <v>470980</v>
      </c>
      <c r="H740" s="45">
        <f t="shared" si="233"/>
        <v>481210</v>
      </c>
      <c r="I740" s="45">
        <f t="shared" si="233"/>
        <v>0</v>
      </c>
      <c r="J740" s="45">
        <f t="shared" si="233"/>
        <v>481210</v>
      </c>
      <c r="K740" s="45">
        <f>SUM(K735,K739)</f>
        <v>479224</v>
      </c>
      <c r="L740" s="45">
        <f>SUM(L735,L739)</f>
        <v>0</v>
      </c>
      <c r="M740" s="44">
        <f>SUM(M735,M739)</f>
        <v>479224</v>
      </c>
      <c r="N740" s="122">
        <f t="shared" si="224"/>
        <v>0.99587290372186776</v>
      </c>
    </row>
    <row r="741" spans="1:14" x14ac:dyDescent="0.2">
      <c r="A741" s="14" t="s">
        <v>60</v>
      </c>
      <c r="B741" s="34"/>
      <c r="C741" s="35"/>
      <c r="D741" s="40">
        <f t="shared" si="230"/>
        <v>0</v>
      </c>
      <c r="E741" s="34"/>
      <c r="F741" s="35"/>
      <c r="G741" s="61">
        <f t="shared" si="231"/>
        <v>0</v>
      </c>
      <c r="H741" s="113">
        <v>0</v>
      </c>
      <c r="I741" s="34">
        <v>0</v>
      </c>
      <c r="J741" s="19">
        <v>0</v>
      </c>
      <c r="K741" s="69"/>
      <c r="L741" s="34"/>
      <c r="M741" s="19">
        <f t="shared" si="221"/>
        <v>0</v>
      </c>
      <c r="N741" s="122"/>
    </row>
    <row r="742" spans="1:14" x14ac:dyDescent="0.2">
      <c r="A742" s="16" t="s">
        <v>51</v>
      </c>
      <c r="B742" s="37">
        <f t="shared" ref="B742:J742" si="234">SUM(B740:B741)</f>
        <v>360942</v>
      </c>
      <c r="C742" s="37">
        <f t="shared" si="234"/>
        <v>0</v>
      </c>
      <c r="D742" s="37">
        <f t="shared" si="234"/>
        <v>360942</v>
      </c>
      <c r="E742" s="37">
        <f t="shared" si="234"/>
        <v>470980</v>
      </c>
      <c r="F742" s="37">
        <f t="shared" si="234"/>
        <v>0</v>
      </c>
      <c r="G742" s="37">
        <f t="shared" si="234"/>
        <v>470980</v>
      </c>
      <c r="H742" s="43">
        <f t="shared" si="234"/>
        <v>481210</v>
      </c>
      <c r="I742" s="43">
        <f t="shared" si="234"/>
        <v>0</v>
      </c>
      <c r="J742" s="43">
        <f t="shared" si="234"/>
        <v>481210</v>
      </c>
      <c r="K742" s="43">
        <f>SUM(K740:K741)</f>
        <v>479224</v>
      </c>
      <c r="L742" s="43">
        <f>SUM(L740:L741)</f>
        <v>0</v>
      </c>
      <c r="M742" s="44">
        <f>SUM(M740:M741)</f>
        <v>479224</v>
      </c>
      <c r="N742" s="122">
        <f t="shared" si="224"/>
        <v>0.99587290372186776</v>
      </c>
    </row>
    <row r="743" spans="1:14" x14ac:dyDescent="0.2">
      <c r="A743" s="1" t="s">
        <v>8</v>
      </c>
      <c r="B743" s="46">
        <v>32</v>
      </c>
      <c r="C743" s="47"/>
      <c r="D743" s="48">
        <f>SUM(B743:C743)</f>
        <v>32</v>
      </c>
      <c r="E743" s="46">
        <v>32</v>
      </c>
      <c r="F743" s="47"/>
      <c r="G743" s="46">
        <f>SUM(E743:F743)</f>
        <v>32</v>
      </c>
      <c r="H743" s="115">
        <v>23</v>
      </c>
      <c r="I743" s="46">
        <v>0</v>
      </c>
      <c r="J743" s="52">
        <v>23</v>
      </c>
      <c r="K743" s="48">
        <v>23</v>
      </c>
      <c r="L743" s="46"/>
      <c r="M743" s="52">
        <f t="shared" si="221"/>
        <v>23</v>
      </c>
      <c r="N743" s="122">
        <f t="shared" si="224"/>
        <v>1</v>
      </c>
    </row>
    <row r="745" spans="1:14" x14ac:dyDescent="0.2">
      <c r="A745" s="75" t="s">
        <v>70</v>
      </c>
    </row>
  </sheetData>
  <mergeCells count="242">
    <mergeCell ref="A2:N2"/>
    <mergeCell ref="N694:N697"/>
    <mergeCell ref="M695:M697"/>
    <mergeCell ref="K588:M588"/>
    <mergeCell ref="N588:N591"/>
    <mergeCell ref="K589:K591"/>
    <mergeCell ref="L589:L591"/>
    <mergeCell ref="M589:M591"/>
    <mergeCell ref="K641:M641"/>
    <mergeCell ref="N641:N644"/>
    <mergeCell ref="K642:K644"/>
    <mergeCell ref="L642:L644"/>
    <mergeCell ref="M642:M644"/>
    <mergeCell ref="K481:M481"/>
    <mergeCell ref="N481:N484"/>
    <mergeCell ref="M482:M484"/>
    <mergeCell ref="K534:M534"/>
    <mergeCell ref="N534:N537"/>
    <mergeCell ref="K535:K537"/>
    <mergeCell ref="L535:L537"/>
    <mergeCell ref="M535:M537"/>
    <mergeCell ref="K375:M375"/>
    <mergeCell ref="N375:N378"/>
    <mergeCell ref="M376:M378"/>
    <mergeCell ref="M58:M60"/>
    <mergeCell ref="L58:L60"/>
    <mergeCell ref="K110:M110"/>
    <mergeCell ref="N110:N113"/>
    <mergeCell ref="M111:M113"/>
    <mergeCell ref="K217:K219"/>
    <mergeCell ref="L217:L219"/>
    <mergeCell ref="K428:M428"/>
    <mergeCell ref="N428:N431"/>
    <mergeCell ref="M429:M431"/>
    <mergeCell ref="K429:K431"/>
    <mergeCell ref="L429:L431"/>
    <mergeCell ref="K376:K378"/>
    <mergeCell ref="L376:L378"/>
    <mergeCell ref="K269:M269"/>
    <mergeCell ref="N269:N272"/>
    <mergeCell ref="M270:M272"/>
    <mergeCell ref="K322:M322"/>
    <mergeCell ref="N322:N325"/>
    <mergeCell ref="M323:M325"/>
    <mergeCell ref="K270:K272"/>
    <mergeCell ref="L270:L272"/>
    <mergeCell ref="K323:K325"/>
    <mergeCell ref="L323:L325"/>
    <mergeCell ref="L1:N1"/>
    <mergeCell ref="K4:M4"/>
    <mergeCell ref="N4:N7"/>
    <mergeCell ref="L5:L7"/>
    <mergeCell ref="M5:M7"/>
    <mergeCell ref="K57:M57"/>
    <mergeCell ref="H588:J588"/>
    <mergeCell ref="H589:H591"/>
    <mergeCell ref="I589:I591"/>
    <mergeCell ref="J589:J591"/>
    <mergeCell ref="H428:J428"/>
    <mergeCell ref="H429:H431"/>
    <mergeCell ref="I429:I431"/>
    <mergeCell ref="J429:J431"/>
    <mergeCell ref="H481:J481"/>
    <mergeCell ref="H482:H484"/>
    <mergeCell ref="K163:M163"/>
    <mergeCell ref="N163:N166"/>
    <mergeCell ref="M164:M166"/>
    <mergeCell ref="K164:K166"/>
    <mergeCell ref="L164:L166"/>
    <mergeCell ref="N216:N219"/>
    <mergeCell ref="M217:M219"/>
    <mergeCell ref="N57:N60"/>
    <mergeCell ref="I164:I166"/>
    <mergeCell ref="J164:J166"/>
    <mergeCell ref="H216:J216"/>
    <mergeCell ref="I482:I484"/>
    <mergeCell ref="J482:J484"/>
    <mergeCell ref="H322:J322"/>
    <mergeCell ref="H323:H325"/>
    <mergeCell ref="I323:I325"/>
    <mergeCell ref="J323:J325"/>
    <mergeCell ref="H375:J375"/>
    <mergeCell ref="H376:H378"/>
    <mergeCell ref="I376:I378"/>
    <mergeCell ref="J376:J378"/>
    <mergeCell ref="H4:J4"/>
    <mergeCell ref="H5:H7"/>
    <mergeCell ref="I5:I7"/>
    <mergeCell ref="J5:J7"/>
    <mergeCell ref="H57:J57"/>
    <mergeCell ref="H58:H60"/>
    <mergeCell ref="I58:I60"/>
    <mergeCell ref="J58:J60"/>
    <mergeCell ref="A588:A591"/>
    <mergeCell ref="E429:E431"/>
    <mergeCell ref="F429:F431"/>
    <mergeCell ref="G429:G431"/>
    <mergeCell ref="E428:G428"/>
    <mergeCell ref="E375:G375"/>
    <mergeCell ref="E376:E378"/>
    <mergeCell ref="F376:F378"/>
    <mergeCell ref="G376:G378"/>
    <mergeCell ref="E323:E325"/>
    <mergeCell ref="F323:F325"/>
    <mergeCell ref="G323:G325"/>
    <mergeCell ref="E322:G322"/>
    <mergeCell ref="E269:G269"/>
    <mergeCell ref="E270:E272"/>
    <mergeCell ref="F270:F272"/>
    <mergeCell ref="E694:G694"/>
    <mergeCell ref="K695:K697"/>
    <mergeCell ref="L695:L697"/>
    <mergeCell ref="E695:E697"/>
    <mergeCell ref="F695:F697"/>
    <mergeCell ref="G695:G697"/>
    <mergeCell ref="K694:M694"/>
    <mergeCell ref="E642:E644"/>
    <mergeCell ref="F642:F644"/>
    <mergeCell ref="G642:G644"/>
    <mergeCell ref="H694:J694"/>
    <mergeCell ref="H695:H697"/>
    <mergeCell ref="I695:I697"/>
    <mergeCell ref="J695:J697"/>
    <mergeCell ref="H642:H644"/>
    <mergeCell ref="I642:I644"/>
    <mergeCell ref="J642:J644"/>
    <mergeCell ref="E641:G641"/>
    <mergeCell ref="E588:G588"/>
    <mergeCell ref="E589:E591"/>
    <mergeCell ref="F589:F591"/>
    <mergeCell ref="G589:G591"/>
    <mergeCell ref="E535:E537"/>
    <mergeCell ref="F535:F537"/>
    <mergeCell ref="G535:G537"/>
    <mergeCell ref="K482:K484"/>
    <mergeCell ref="H641:J641"/>
    <mergeCell ref="F164:F166"/>
    <mergeCell ref="G164:G166"/>
    <mergeCell ref="H111:H113"/>
    <mergeCell ref="I111:I113"/>
    <mergeCell ref="L482:L484"/>
    <mergeCell ref="E534:G534"/>
    <mergeCell ref="H534:J534"/>
    <mergeCell ref="H535:H537"/>
    <mergeCell ref="I535:I537"/>
    <mergeCell ref="J535:J537"/>
    <mergeCell ref="E481:G481"/>
    <mergeCell ref="E482:E484"/>
    <mergeCell ref="F482:F484"/>
    <mergeCell ref="G482:G484"/>
    <mergeCell ref="H217:H219"/>
    <mergeCell ref="I217:I219"/>
    <mergeCell ref="J217:J219"/>
    <mergeCell ref="H269:J269"/>
    <mergeCell ref="H270:H272"/>
    <mergeCell ref="I270:I272"/>
    <mergeCell ref="J270:J272"/>
    <mergeCell ref="J111:J113"/>
    <mergeCell ref="H163:J163"/>
    <mergeCell ref="H164:H166"/>
    <mergeCell ref="A269:A271"/>
    <mergeCell ref="D163:D166"/>
    <mergeCell ref="D110:D113"/>
    <mergeCell ref="C163:C166"/>
    <mergeCell ref="E110:G110"/>
    <mergeCell ref="E111:E113"/>
    <mergeCell ref="F111:F113"/>
    <mergeCell ref="G111:G113"/>
    <mergeCell ref="K5:K7"/>
    <mergeCell ref="G58:G60"/>
    <mergeCell ref="K58:K60"/>
    <mergeCell ref="F58:F60"/>
    <mergeCell ref="E58:E60"/>
    <mergeCell ref="H110:J110"/>
    <mergeCell ref="G270:G272"/>
    <mergeCell ref="E217:E219"/>
    <mergeCell ref="F217:F219"/>
    <mergeCell ref="G217:G219"/>
    <mergeCell ref="E216:G216"/>
    <mergeCell ref="K216:M216"/>
    <mergeCell ref="K111:K113"/>
    <mergeCell ref="L111:L113"/>
    <mergeCell ref="E163:G163"/>
    <mergeCell ref="E164:E166"/>
    <mergeCell ref="C534:C537"/>
    <mergeCell ref="D534:D537"/>
    <mergeCell ref="B375:B378"/>
    <mergeCell ref="B269:B272"/>
    <mergeCell ref="I1:J1"/>
    <mergeCell ref="E57:G57"/>
    <mergeCell ref="E4:G4"/>
    <mergeCell ref="E5:E7"/>
    <mergeCell ref="A641:A644"/>
    <mergeCell ref="C641:C644"/>
    <mergeCell ref="D641:D644"/>
    <mergeCell ref="F5:F7"/>
    <mergeCell ref="G5:G7"/>
    <mergeCell ref="B481:B484"/>
    <mergeCell ref="B216:B219"/>
    <mergeCell ref="C216:C219"/>
    <mergeCell ref="D216:D219"/>
    <mergeCell ref="A4:A7"/>
    <mergeCell ref="A481:A483"/>
    <mergeCell ref="B4:B7"/>
    <mergeCell ref="B57:B60"/>
    <mergeCell ref="B110:B113"/>
    <mergeCell ref="A110:A112"/>
    <mergeCell ref="A57:A59"/>
    <mergeCell ref="D269:D272"/>
    <mergeCell ref="C322:C325"/>
    <mergeCell ref="D322:D325"/>
    <mergeCell ref="B322:B325"/>
    <mergeCell ref="C269:C272"/>
    <mergeCell ref="D375:D378"/>
    <mergeCell ref="D481:D484"/>
    <mergeCell ref="C428:C431"/>
    <mergeCell ref="D428:D431"/>
    <mergeCell ref="C481:C484"/>
    <mergeCell ref="A163:A165"/>
    <mergeCell ref="A216:A218"/>
    <mergeCell ref="C1:D1"/>
    <mergeCell ref="C4:C7"/>
    <mergeCell ref="D4:D7"/>
    <mergeCell ref="C57:C60"/>
    <mergeCell ref="D57:D60"/>
    <mergeCell ref="A694:A697"/>
    <mergeCell ref="A322:A325"/>
    <mergeCell ref="A375:A378"/>
    <mergeCell ref="A428:A431"/>
    <mergeCell ref="C375:C378"/>
    <mergeCell ref="C110:C113"/>
    <mergeCell ref="B163:B166"/>
    <mergeCell ref="A534:A536"/>
    <mergeCell ref="B534:B537"/>
    <mergeCell ref="B428:B431"/>
    <mergeCell ref="B694:B697"/>
    <mergeCell ref="C694:C697"/>
    <mergeCell ref="D694:D697"/>
    <mergeCell ref="C588:C591"/>
    <mergeCell ref="D588:D591"/>
    <mergeCell ref="B588:B591"/>
    <mergeCell ref="B641:B644"/>
  </mergeCells>
  <phoneticPr fontId="0" type="noConversion"/>
  <printOptions horizontalCentered="1"/>
  <pageMargins left="0" right="0" top="0.9055118110236221" bottom="0.11811023622047245" header="0.51181102362204722" footer="0.51181102362204722"/>
  <pageSetup paperSize="8" orientation="landscape" cellComments="asDisplayed" useFirstPageNumber="1" r:id="rId1"/>
  <headerFooter alignWithMargins="0">
    <oddFooter>&amp;C&amp;P</oddFooter>
  </headerFooter>
  <rowBreaks count="13" manualBreakCount="13">
    <brk id="56" max="13" man="1"/>
    <brk id="109" max="13" man="1"/>
    <brk id="162" max="13" man="1"/>
    <brk id="215" max="13" man="1"/>
    <brk id="268" max="13" man="1"/>
    <brk id="321" max="13" man="1"/>
    <brk id="374" max="13" man="1"/>
    <brk id="427" max="13" man="1"/>
    <brk id="480" max="13" man="1"/>
    <brk id="533" max="13" man="1"/>
    <brk id="587" max="13" man="1"/>
    <brk id="640" max="13" man="1"/>
    <brk id="6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Önállóan működők</vt:lpstr>
      <vt:lpstr>'Önállóan működők'!Nyomtatási_terület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2024-04-30T15:24:20Z</cp:lastPrinted>
  <dcterms:created xsi:type="dcterms:W3CDTF">2001-03-27T11:21:03Z</dcterms:created>
  <dcterms:modified xsi:type="dcterms:W3CDTF">2024-05-24T07:47:29Z</dcterms:modified>
</cp:coreProperties>
</file>